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davischristina\Desktop\FERC Innovation Studio\equipment lists\"/>
    </mc:Choice>
  </mc:AlternateContent>
  <xr:revisionPtr revIDLastSave="0" documentId="8_{70E8C95D-B61C-45C0-9AC1-E674224691EC}" xr6:coauthVersionLast="47" xr6:coauthVersionMax="47" xr10:uidLastSave="{00000000-0000-0000-0000-000000000000}"/>
  <bookViews>
    <workbookView xWindow="-120" yWindow="-120" windowWidth="29040" windowHeight="15840" tabRatio="934" xr2:uid="{00000000-000D-0000-FFFF-FFFF00000000}"/>
  </bookViews>
  <sheets>
    <sheet name="IS Large Tools" sheetId="27" r:id="rId1"/>
  </sheets>
  <definedNames>
    <definedName name="_xlnm.Print_Area" localSheetId="0">'IS Large Tools'!$A$2:$L$77</definedName>
    <definedName name="_xlnm.Print_Titles" localSheetId="0">'IS Large Tools'!#REF!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5" i="27" l="1"/>
  <c r="K40" i="27"/>
  <c r="K47" i="27"/>
  <c r="K52" i="27"/>
  <c r="K54" i="27"/>
  <c r="K75" i="27"/>
</calcChain>
</file>

<file path=xl/sharedStrings.xml><?xml version="1.0" encoding="utf-8"?>
<sst xmlns="http://schemas.openxmlformats.org/spreadsheetml/2006/main" count="514" uniqueCount="343">
  <si>
    <t>EQUIPMENT DESCRIPTION</t>
  </si>
  <si>
    <t>MANUFACTURER</t>
  </si>
  <si>
    <t>MODEL #</t>
  </si>
  <si>
    <t>Harbor Freight</t>
  </si>
  <si>
    <t>Jet</t>
  </si>
  <si>
    <t>Mill, Vertical</t>
  </si>
  <si>
    <t>JTM-4VS</t>
  </si>
  <si>
    <t>Lathe, Metal</t>
  </si>
  <si>
    <t>GH-1440W-1</t>
  </si>
  <si>
    <t>CNC Mill</t>
  </si>
  <si>
    <t>Tormach</t>
  </si>
  <si>
    <t>Haas</t>
  </si>
  <si>
    <t>Saw, Vertical Band Saw</t>
  </si>
  <si>
    <t>VBS-1610</t>
  </si>
  <si>
    <t>Hydraulic Shear</t>
  </si>
  <si>
    <t>JDP-20MF</t>
  </si>
  <si>
    <t>Corner/Angle Notcher w/stand</t>
  </si>
  <si>
    <t>Hand Turret Punch</t>
  </si>
  <si>
    <t>BP-1648H</t>
  </si>
  <si>
    <t>Arbor press, 3 ton</t>
  </si>
  <si>
    <t>AP-3</t>
  </si>
  <si>
    <t>Shop Outfitters</t>
  </si>
  <si>
    <t>UNHS</t>
  </si>
  <si>
    <t>Shrinker/ Stretcher</t>
  </si>
  <si>
    <t>Eastwood</t>
  </si>
  <si>
    <t>Plasma Cutter, Hand Held</t>
  </si>
  <si>
    <t>Welder, spot</t>
  </si>
  <si>
    <t>Sandblasting Cabinet, Large</t>
  </si>
  <si>
    <t>J-4421-2</t>
  </si>
  <si>
    <t>Dewalt</t>
  </si>
  <si>
    <t>Table Saw</t>
  </si>
  <si>
    <t>Saw Stop</t>
  </si>
  <si>
    <t>Table Router</t>
  </si>
  <si>
    <t>Sliding Dual Bevel Compound Miter Saw</t>
  </si>
  <si>
    <t>Saw, Panel Saw</t>
  </si>
  <si>
    <t>Powermatic</t>
  </si>
  <si>
    <t>Vertical Band Saw</t>
  </si>
  <si>
    <t>Laguna</t>
  </si>
  <si>
    <t>MBAND185400</t>
  </si>
  <si>
    <t>ShopBot</t>
  </si>
  <si>
    <t>Shopbot</t>
  </si>
  <si>
    <t>JSG-6CS</t>
  </si>
  <si>
    <t>Scroll Saw w/stand</t>
  </si>
  <si>
    <t>DW788</t>
  </si>
  <si>
    <t>Dust Collector</t>
  </si>
  <si>
    <t>Planer</t>
  </si>
  <si>
    <t>Lathe, Wood</t>
  </si>
  <si>
    <t>Air Compressor, Main</t>
  </si>
  <si>
    <t xml:space="preserve">Kaeser </t>
  </si>
  <si>
    <t>Airtower 7.5C  Rotary Screw Type</t>
  </si>
  <si>
    <t>Vacuum Former</t>
  </si>
  <si>
    <t>Formech</t>
  </si>
  <si>
    <t>Strip Bender</t>
  </si>
  <si>
    <t>FLB-500</t>
  </si>
  <si>
    <t>ADDITIONAL COMMENTS</t>
  </si>
  <si>
    <t>ESTIMATED 
COST (TEAM)</t>
  </si>
  <si>
    <t>Jegs</t>
  </si>
  <si>
    <t>555-81500K</t>
  </si>
  <si>
    <t>Fume Extractor w/Filtration</t>
  </si>
  <si>
    <t>Requires additional items</t>
  </si>
  <si>
    <t>Bosch</t>
  </si>
  <si>
    <t>1617EVSPKRA1181</t>
  </si>
  <si>
    <t>router bits</t>
  </si>
  <si>
    <t>20in. Variable speed scroll saw with stand</t>
  </si>
  <si>
    <t>Drill Press, Floor Standing</t>
  </si>
  <si>
    <t>MJOIN8020-0130</t>
  </si>
  <si>
    <t xml:space="preserve">8 in., </t>
  </si>
  <si>
    <t>2hp, with stand</t>
  </si>
  <si>
    <t>rotary screw, 7.5hp, 28 cfm, built in dryer</t>
  </si>
  <si>
    <t>will need hoses, piping, and connections. Estimated $3k</t>
  </si>
  <si>
    <t>450DT</t>
  </si>
  <si>
    <t>Wide belt sander</t>
  </si>
  <si>
    <t>37 in., 10 hp</t>
  </si>
  <si>
    <t>Oscillating spindle sander w/stand</t>
  </si>
  <si>
    <t>Durham T9F237476</t>
  </si>
  <si>
    <t>Work benches, wood top, 96wx36d, adjustable legs</t>
  </si>
  <si>
    <t>Global T9F318902BL</t>
  </si>
  <si>
    <t>Jointer, spiral head</t>
  </si>
  <si>
    <t>Cantilever rack, single sided, 80x40x96</t>
  </si>
  <si>
    <t>PCNC 1100M</t>
  </si>
  <si>
    <t>VF2 SS</t>
  </si>
  <si>
    <t>Actual Cost</t>
  </si>
  <si>
    <t>Metal Machining and Forming</t>
  </si>
  <si>
    <t xml:space="preserve">Woodworking </t>
  </si>
  <si>
    <t>Plastic Fabrication</t>
  </si>
  <si>
    <t>https://content.powermatic.com/assets/manuals/0460278_man_EN.pdf</t>
  </si>
  <si>
    <t xml:space="preserve"> </t>
  </si>
  <si>
    <t>?</t>
  </si>
  <si>
    <t>Ranger</t>
  </si>
  <si>
    <t>Plasma Table</t>
  </si>
  <si>
    <t>Cold Cut Saw</t>
  </si>
  <si>
    <t>Baleigh</t>
  </si>
  <si>
    <t>Welding Screens</t>
  </si>
  <si>
    <t>Husky</t>
  </si>
  <si>
    <t>Tooling Cabinets</t>
  </si>
  <si>
    <t>Storage and Support Items</t>
  </si>
  <si>
    <t>Diversified TC-10</t>
  </si>
  <si>
    <t xml:space="preserve">Vestil </t>
  </si>
  <si>
    <t>AHS-4-10-12</t>
  </si>
  <si>
    <t xml:space="preserve">Welding Masks </t>
  </si>
  <si>
    <t>Welding Jackets</t>
  </si>
  <si>
    <t>2ea. XL, 2ea. L, 2ea. M</t>
  </si>
  <si>
    <t>Auto-Darkening Hoods</t>
  </si>
  <si>
    <t>Miller</t>
  </si>
  <si>
    <t>Spectrum 375 Extreme</t>
  </si>
  <si>
    <t>Dual Volt, Portable</t>
  </si>
  <si>
    <t>Needs fingers radiused</t>
  </si>
  <si>
    <t>Needs mounted to table</t>
  </si>
  <si>
    <t>4000lbs, 7'6" to 12' adjustable</t>
  </si>
  <si>
    <t>Location designation needed</t>
  </si>
  <si>
    <t>8" Bench Grinder</t>
  </si>
  <si>
    <t>*NOT set up for carbide, has alum. ox. stones and no tables</t>
  </si>
  <si>
    <t>Label "Metal Only"</t>
  </si>
  <si>
    <t>HS1452- 3T</t>
  </si>
  <si>
    <t>Are there 2 of these?  1 in student area?</t>
  </si>
  <si>
    <t>Drill Press, 20"</t>
  </si>
  <si>
    <t>3/4" Chuck. 1.5 HP, 12 speeds</t>
  </si>
  <si>
    <t>Millermatic 255</t>
  </si>
  <si>
    <t>TIG/Stick Welder</t>
  </si>
  <si>
    <t>4'x6', usable either orientaion</t>
  </si>
  <si>
    <t>Akon Curtain</t>
  </si>
  <si>
    <t>145733-00A</t>
  </si>
  <si>
    <t>STV CNC</t>
  </si>
  <si>
    <t>SparX 4400</t>
  </si>
  <si>
    <t>CS-315EU</t>
  </si>
  <si>
    <t>Coolant</t>
  </si>
  <si>
    <t>Media, DC</t>
  </si>
  <si>
    <t>UF-25 Universal Fabricator</t>
  </si>
  <si>
    <t xml:space="preserve">Rollaway Tool Chest </t>
  </si>
  <si>
    <t>Uline</t>
  </si>
  <si>
    <t>Woodworking tool cabinet</t>
  </si>
  <si>
    <t>QCTP/holders are critical to lathe operation</t>
  </si>
  <si>
    <t>Hold down set needed</t>
  </si>
  <si>
    <t>PRSalpha 5AX</t>
  </si>
  <si>
    <t>96-60-8 PRSalpha</t>
  </si>
  <si>
    <t>Gantry CNC Router, 5' x 10'</t>
  </si>
  <si>
    <t>Tabletop CNC router 2' x  3'</t>
  </si>
  <si>
    <t>Desktop MAX D3624</t>
  </si>
  <si>
    <t>To Do:</t>
  </si>
  <si>
    <t>Condition Notes</t>
  </si>
  <si>
    <t>Under Repair/Shipping Damage</t>
  </si>
  <si>
    <t>ACCESSORIES/ATTACHMENTS/CAPACITY</t>
  </si>
  <si>
    <t>14" Swing, 8.5" over cross slide, 40" bed, 3HP</t>
  </si>
  <si>
    <t>Travels: X=30", Y=16", Z=20", 36"x14" Table, 1500lb. Cap, 30+1 Tool Changer</t>
  </si>
  <si>
    <t>Travels: X=18", Y=11", Z=16.25", 34"x9.5" Table, Haimer 3d Sensor, Power Draw Bar, Manual tool changes, Clamp kit</t>
  </si>
  <si>
    <t>8" Grinder with stand, 3/4hp</t>
  </si>
  <si>
    <t xml:space="preserve">16" throat, Blade Welder, </t>
  </si>
  <si>
    <t>HN-16N/S-16N</t>
  </si>
  <si>
    <t>52" Cut, 14ga. Capacity in mild steel, 12ga. in soft alloys. 25" Back gauge</t>
  </si>
  <si>
    <t>16 ga. Capacity for mild steel</t>
  </si>
  <si>
    <t>Box and Pan/Finger Brake</t>
  </si>
  <si>
    <t>16 ga. Capacity for mild steel, 2",3", 4" Fingers</t>
  </si>
  <si>
    <t>3 Ton Capacity, 11.5" Capacity over table</t>
  </si>
  <si>
    <t>Pipe Dies: 1/2,3/4,1,1.25", Has 90 degree press brake: 1/8" Cap.@ 10" wide, 5/8" cap.@ 2" wide</t>
  </si>
  <si>
    <t>https://www.eastwood.com/images/pdf/21489Q_inst.pdf</t>
  </si>
  <si>
    <t>Shrinking and Stretching Die Sets</t>
  </si>
  <si>
    <t>https://www.eastwood.com/images/pdf/21270Q_inst.pdf</t>
  </si>
  <si>
    <t>Planishing Hammer</t>
  </si>
  <si>
    <t>19.6" Throat, 1",2",3" anvil crowns</t>
  </si>
  <si>
    <t xml:space="preserve">Stinger? </t>
  </si>
  <si>
    <t>https://www.millerwelds.com/files/owners-manuals/o253555b_mil.pdf</t>
  </si>
  <si>
    <t>3/8" cap.@ 18ipm, 5/8" Sever cap, 3/16" Pierce cap.</t>
  </si>
  <si>
    <t>Suitable for arc welding porcesses</t>
  </si>
  <si>
    <t>Glass media, Dust Collection?</t>
  </si>
  <si>
    <t>https://content.jettools.com/assets/manuals/577101_man_EN.pdf</t>
  </si>
  <si>
    <t>JBG8A</t>
  </si>
  <si>
    <t>Gantry Crane/Chain Hoist</t>
  </si>
  <si>
    <t xml:space="preserve">Mark Metal Only, needs spark can if using DC </t>
  </si>
  <si>
    <t>RS-750-D-601</t>
  </si>
  <si>
    <t>Spray Wash Cabinet</t>
  </si>
  <si>
    <t>Heated Detergent Degreasing Washer</t>
  </si>
  <si>
    <t>https://www.bendpak.com/RS-500D-750D-Spray-Wash-Cabinet-Manual-5900245-Ranger.pdf</t>
  </si>
  <si>
    <t>500lb. Item capacity, 30" Round table</t>
  </si>
  <si>
    <t>3.5" Round Tube capacity</t>
  </si>
  <si>
    <t>Rack for extra dies?</t>
  </si>
  <si>
    <t>Mount for dies?</t>
  </si>
  <si>
    <t>https://content.jettools.com/assets/manuals/690182_man_EN.pdf</t>
  </si>
  <si>
    <t>https://content.jettools.com/assets/manuals/322830_man_EN.pdf</t>
  </si>
  <si>
    <t>https://www.vestildocs.com/drawings/AHS-4-10-12.pdf</t>
  </si>
  <si>
    <t>https://content.jettools.com/assets/manuals/414485_man_EN.pdf</t>
  </si>
  <si>
    <t>https://content.jettools.com/assets/manuals/756205_man_EN.pdf</t>
  </si>
  <si>
    <t>https://content.jettools.com/assets/manuals/354170_man_EN.pdf</t>
  </si>
  <si>
    <t>https://jpw-assets.s3.amazonaws.com/d/a/8/9/da89122d249aa487c2ffc02a30e961bd11b1e72b_756016_man_en.pdf</t>
  </si>
  <si>
    <t>Prop.</t>
  </si>
  <si>
    <t>TK-18</t>
  </si>
  <si>
    <t>Tin Knocker</t>
  </si>
  <si>
    <t>https://www.nhbragg.com/ASSETS/DOCUMENTS/ITEMS/EN/JET_752116_Manual.pdf</t>
  </si>
  <si>
    <t>https://jpw-assets.s3.amazonaws.com/e/b/0/f/eb0f7d19da57a76640b50f41a72f5ecddf9aafa0_333630_man.pdf</t>
  </si>
  <si>
    <t>https://www.millerwelds.com/files/owners-manuals/O279299C_MIL.pdf</t>
  </si>
  <si>
    <t>https://manuals.harborfreight.com/manuals/61000-61999/61206.pdf</t>
  </si>
  <si>
    <t>https://www.jegs.com/InstallationInstructions/500/555/555-81500.pdf</t>
  </si>
  <si>
    <t>https://content.jettools.com/assets/manuals/577010_man_EN.pdf</t>
  </si>
  <si>
    <t>PHYSICAL LOCATION</t>
  </si>
  <si>
    <t>MANUAL LINK</t>
  </si>
  <si>
    <t>APPLICATION</t>
  </si>
  <si>
    <t>QUANTITY</t>
  </si>
  <si>
    <t>Router bit set, various profiles</t>
  </si>
  <si>
    <t>Folding stand?</t>
  </si>
  <si>
    <t xml:space="preserve">Welder, MIG </t>
  </si>
  <si>
    <t>Stratasys</t>
  </si>
  <si>
    <t>F-170</t>
  </si>
  <si>
    <t>Student Work Area</t>
  </si>
  <si>
    <t>Fused Depostion Modeling Printer</t>
  </si>
  <si>
    <t>F-370</t>
  </si>
  <si>
    <t>Print Lab P202</t>
  </si>
  <si>
    <t>Polyjet Printer</t>
  </si>
  <si>
    <t>Polyjet J826</t>
  </si>
  <si>
    <t>Fortus 450MC</t>
  </si>
  <si>
    <t>Part Washer/Support removal</t>
  </si>
  <si>
    <t>SCA3600</t>
  </si>
  <si>
    <t>Metal FDM Printer</t>
  </si>
  <si>
    <t>MarkforgedMetal-X</t>
  </si>
  <si>
    <t>Sintering Oven</t>
  </si>
  <si>
    <t>Sinter-2</t>
  </si>
  <si>
    <t>Markforged</t>
  </si>
  <si>
    <t>Metal-X</t>
  </si>
  <si>
    <t>Metal Binder Washer</t>
  </si>
  <si>
    <t>Wash-1</t>
  </si>
  <si>
    <t>Media Cabinets</t>
  </si>
  <si>
    <t>Festool Cabinet, other tools cabinet</t>
  </si>
  <si>
    <t>Punch Sizes: 1/8″,5/32″,3/16″,7/32″,1/4″,9/32″,5/16″,3/8″,1/2″,5/8″,3/4″,7/8″,1″,1 1/8″,1 1/4″,1 1/2″,2″,2 1/4″, 18" Throat, Cap. Varies with die size, 14ga. To 1/4"</t>
  </si>
  <si>
    <t>MIller</t>
  </si>
  <si>
    <t>18" Throat, 5 hp</t>
  </si>
  <si>
    <t>Chisels?  2" Orbital?</t>
  </si>
  <si>
    <t>LEO 3d Scanner</t>
  </si>
  <si>
    <t>SPIDER 3d Scanner</t>
  </si>
  <si>
    <t>SSICS53230-52</t>
  </si>
  <si>
    <t>52" Rip cap, Sliding table, Folding outfeed table, Overarm Guard/DC, 5HP</t>
  </si>
  <si>
    <t>https://www.boschtools.com/us/en/ocsmedia/2610051825_1617_0518.pdf    http://pdf.lowes.com/operatingguides/000346353679_oper.pdf</t>
  </si>
  <si>
    <t>Shop Vac</t>
  </si>
  <si>
    <t>Can't Locate Online</t>
  </si>
  <si>
    <t>https://content.powermatic.com/assets/manuals/1510007_man_EN.pdf</t>
  </si>
  <si>
    <t>https://860860.app.netsuite.com/core/media/media.nl?id=660538&amp;c=860860&amp;h=979aec9d9982819a74e5&amp;_xt=.pdf</t>
  </si>
  <si>
    <t>https://www.shopbottools.com/ShopBotDocs/files/SBG%2000142%20User%20Guide%2020150317.pdf</t>
  </si>
  <si>
    <t>https://www.shopbottools.com/ShopBotDocs/files/QuickstartGuidePRSAlphaStandard.pdf</t>
  </si>
  <si>
    <t>https://jpw-assets.s3.amazonaws.com/4/2/c/9/42c91dc828aecbc63115832a154888db4fd69610_708598k_man.pdf</t>
  </si>
  <si>
    <t>https://content.jettools.com/assets/manuals/723950_man_EN.pdf</t>
  </si>
  <si>
    <t>JOSS-S</t>
  </si>
  <si>
    <t>https://data2.manualslib.com/pdf3/56/5567/556654-dewalt/dw788.pdf?709c507c735b580b19ae75524559db8e</t>
  </si>
  <si>
    <t>T Flux 10</t>
  </si>
  <si>
    <t>https://860860.app.netsuite.com/core/media/media.nl?id=1043936&amp;c=860860&amp;h=5c0fdd6319b45d27209e&amp;_xt=.pdf</t>
  </si>
  <si>
    <t>10hp stationary cyclone dust collector</t>
  </si>
  <si>
    <t>https://860860.app.netsuite.com/core/media/media.nl?id=661707&amp;c=860860&amp;h=94f90373845230ed877d&amp;_xt=.pdf</t>
  </si>
  <si>
    <t>https://860860.app.netsuite.com/core/media/media.nl?id=660597&amp;c=860860&amp;h=ac04867815d785fb9714&amp;_xt=.pdf</t>
  </si>
  <si>
    <t>https://content.jettools.com/assets/manuals/719600_man_EN.pdf</t>
  </si>
  <si>
    <t>Maxstar 161 STH</t>
  </si>
  <si>
    <t xml:space="preserve">240v </t>
  </si>
  <si>
    <t>General Use</t>
  </si>
  <si>
    <t>K602301 SCE FERC_MASTER_EQUIPMENT_LFST - Innovation Studio/Print Lab</t>
  </si>
  <si>
    <t>FS - Machining</t>
  </si>
  <si>
    <t>9"x49" Table, 3 axFS DRO, 3 axFS Power Feeds, Power Draw Bar, One Shot Oiler</t>
  </si>
  <si>
    <t>https://www.haascnc.com/content/dam/haascnc/en/service/manual/service/englFSh---vf-series-service-manual---2001.pdf</t>
  </si>
  <si>
    <t>FS - Metal Fabrication</t>
  </si>
  <si>
    <t>FS - Welding</t>
  </si>
  <si>
    <t>FS thFS here or downstairs?</t>
  </si>
  <si>
    <t>FS - Grinding</t>
  </si>
  <si>
    <t>FS - General Use</t>
  </si>
  <si>
    <t>FS - Woodworking</t>
  </si>
  <si>
    <t>5 AxFS CNC Router</t>
  </si>
  <si>
    <t>https://www.shopbottools.com/ShopBotDocs/files/5AxFSToolSetup.pdf</t>
  </si>
  <si>
    <t>6x48 belt with 12in. DFSc sander and closed stand</t>
  </si>
  <si>
    <t>FS - Storage</t>
  </si>
  <si>
    <t>FS - Worksurface</t>
  </si>
  <si>
    <t>http://me.berkeley.edu/wp-content/uAMoads/2020/09/Rotex-18-A-Turret-Punch-Manual.pdf</t>
  </si>
  <si>
    <t>https://www.baileigh.com/media/uAMoads/manuals/CS-350EU_07-2020.pdf</t>
  </si>
  <si>
    <t>https://www.sawstop.com/images/uAMoads/manuals/M_ICS_WEB.pdf</t>
  </si>
  <si>
    <t>Innovation Studio, hoses. Included $1000 for hoses and couAMing</t>
  </si>
  <si>
    <t>MAMAN1510-0130</t>
  </si>
  <si>
    <t>https://formech.com/wp-content/uAMoads/Manual-450DT_UK_V1.0_241017_lowres.pdf</t>
  </si>
  <si>
    <t>http://formech.fr/wp-content/uAMoads/2014/11/Manual-FLB500-PDF.pdf</t>
  </si>
  <si>
    <t>AM- Storage</t>
  </si>
  <si>
    <t>Stronghold</t>
  </si>
  <si>
    <t>WW Tool Cabinet</t>
  </si>
  <si>
    <t>Flammables Cabinet</t>
  </si>
  <si>
    <t>Mechanic tools and machining tools</t>
  </si>
  <si>
    <t>Printing tools and supplies cabinet</t>
  </si>
  <si>
    <t>Eagle Manufacturing</t>
  </si>
  <si>
    <t>Fabrication Studio P210</t>
  </si>
  <si>
    <t xml:space="preserve">Fabrication Studio </t>
  </si>
  <si>
    <t>Fabrication Studio</t>
  </si>
  <si>
    <t>Physics Machine Shop</t>
  </si>
  <si>
    <t>Student Teams Area</t>
  </si>
  <si>
    <t>Fabrication Studio Welding</t>
  </si>
  <si>
    <t>Fabrication Studio, Student Teams Area</t>
  </si>
  <si>
    <t>Various Materials Stock</t>
  </si>
  <si>
    <t>Solvents and oils</t>
  </si>
  <si>
    <t>Plastic Sheet Forming</t>
  </si>
  <si>
    <t>Plastic Sheet Bending</t>
  </si>
  <si>
    <t>16 in. 4 post Planer, 5 hp</t>
  </si>
  <si>
    <t>Student Teams Area?</t>
  </si>
  <si>
    <t>Drill Press, ???</t>
  </si>
  <si>
    <t>Fabrication Studio Welding, Student Teams Area</t>
  </si>
  <si>
    <t>Auto darkening</t>
  </si>
  <si>
    <t xml:space="preserve">Needs TIG torch, pedal, accessories, gas </t>
  </si>
  <si>
    <t>x</t>
  </si>
  <si>
    <t>VR Office P204A</t>
  </si>
  <si>
    <t>Laser Engraver</t>
  </si>
  <si>
    <t>Epilog</t>
  </si>
  <si>
    <t>Consumables</t>
  </si>
  <si>
    <t>Oils, etc.</t>
  </si>
  <si>
    <t>Coolant?</t>
  </si>
  <si>
    <t>Allen</t>
  </si>
  <si>
    <t>Blade size?</t>
  </si>
  <si>
    <t>Oil/Fluid?</t>
  </si>
  <si>
    <t>Consumables?</t>
  </si>
  <si>
    <t>Wire sizes?</t>
  </si>
  <si>
    <t>Cups?</t>
  </si>
  <si>
    <t>Sander, Pedastal Disk Sander, metal</t>
  </si>
  <si>
    <t>Soap?</t>
  </si>
  <si>
    <t>Oil?</t>
  </si>
  <si>
    <t>Sander, Disc/Belt Sander, Stand</t>
  </si>
  <si>
    <t>3D Printing</t>
  </si>
  <si>
    <t>Fusion Pro 48</t>
  </si>
  <si>
    <t xml:space="preserve">FS-  Metal Fabrication </t>
  </si>
  <si>
    <t>8" Buffer</t>
  </si>
  <si>
    <t xml:space="preserve">Jet </t>
  </si>
  <si>
    <t>IBG-8VSB</t>
  </si>
  <si>
    <t>8" Buffing wheels</t>
  </si>
  <si>
    <t>chrome-extension://efaidnbmnnnibpcajpcglclefindmkaj/viewer.html?pdfurl=https%3A%2F%2Fs3.amazonaws.com%2Fjpw-assets%2F1%2F0%2F6%2F2%2F1062b231d16bf9f30071ec8dbc7c999568d29e9c_578218_man_en.pdf&amp;clen=845759&amp;chunk=true</t>
  </si>
  <si>
    <t>Moved to MIDE MS</t>
  </si>
  <si>
    <t>FS- Tool Chest</t>
  </si>
  <si>
    <t>Tool Chest 72"</t>
  </si>
  <si>
    <t>US General</t>
  </si>
  <si>
    <t>Tool Chest 56"</t>
  </si>
  <si>
    <t>AM - Plastics</t>
  </si>
  <si>
    <t>Composite FDM printer</t>
  </si>
  <si>
    <t>X-7</t>
  </si>
  <si>
    <t>Rapidshape</t>
  </si>
  <si>
    <t>I50</t>
  </si>
  <si>
    <t>DLP Resin Printer</t>
  </si>
  <si>
    <t>*Not delivered yet, March</t>
  </si>
  <si>
    <t>Artec</t>
  </si>
  <si>
    <t>https://www.epiloglaser.com/assets/downloads/manuals/fusionpro-manual-web.pdf</t>
  </si>
  <si>
    <t>https://www.rapidshape.de/i50plus</t>
  </si>
  <si>
    <t>Router/Lift</t>
  </si>
  <si>
    <t xml:space="preserve">Milwaukee </t>
  </si>
  <si>
    <t>5625-20</t>
  </si>
  <si>
    <t>3.5 HP Variable Speed/Kreg Lift</t>
  </si>
  <si>
    <t>Structural Bay</t>
  </si>
  <si>
    <t>filter?</t>
  </si>
  <si>
    <t>http://me.berkeley.edu/wp-content/uploads/2020/09/Stratasys-F123-Series-User-Guide.pdf</t>
  </si>
  <si>
    <t>https://www.sys-uk.com/wp-content/uploads/2020/06/J826-User-Guide-English.pdf</t>
  </si>
  <si>
    <t>JustRite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</si>
</sst>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1" xfId="0" applyFont="1" applyBorder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43" fontId="0" fillId="5" borderId="1" xfId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43" fontId="2" fillId="5" borderId="1" xfId="1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43" fontId="2" fillId="8" borderId="1" xfId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43" fontId="0" fillId="6" borderId="1" xfId="1" applyFont="1" applyFill="1" applyBorder="1" applyAlignment="1">
      <alignment horizontal="left" vertical="center"/>
    </xf>
    <xf numFmtId="43" fontId="6" fillId="6" borderId="1" xfId="1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/>
    </xf>
    <xf numFmtId="164" fontId="0" fillId="6" borderId="1" xfId="1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3" fontId="0" fillId="0" borderId="1" xfId="1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/>
    </xf>
    <xf numFmtId="43" fontId="0" fillId="9" borderId="1" xfId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164" fontId="4" fillId="3" borderId="1" xfId="1" applyNumberFormat="1" applyFont="1" applyFill="1" applyBorder="1" applyAlignment="1">
      <alignment horizontal="left" vertical="center"/>
    </xf>
    <xf numFmtId="43" fontId="4" fillId="3" borderId="1" xfId="1" applyFont="1" applyFill="1" applyBorder="1" applyAlignment="1">
      <alignment horizontal="left" vertical="center"/>
    </xf>
    <xf numFmtId="164" fontId="0" fillId="3" borderId="1" xfId="1" applyNumberFormat="1" applyFont="1" applyFill="1" applyBorder="1" applyAlignment="1">
      <alignment horizontal="left" vertical="center"/>
    </xf>
    <xf numFmtId="43" fontId="0" fillId="3" borderId="1" xfId="1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/>
    </xf>
    <xf numFmtId="43" fontId="0" fillId="10" borderId="1" xfId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43" fontId="0" fillId="4" borderId="1" xfId="1" applyFont="1" applyFill="1" applyBorder="1" applyAlignment="1">
      <alignment horizontal="left" vertical="center"/>
    </xf>
    <xf numFmtId="43" fontId="0" fillId="0" borderId="1" xfId="1" applyFont="1" applyBorder="1" applyAlignment="1">
      <alignment horizontal="left" vertical="center"/>
    </xf>
    <xf numFmtId="0" fontId="2" fillId="11" borderId="1" xfId="0" applyFont="1" applyFill="1" applyBorder="1" applyAlignment="1">
      <alignment horizontal="left" vertical="center"/>
    </xf>
    <xf numFmtId="43" fontId="0" fillId="11" borderId="1" xfId="1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left" vertical="center"/>
    </xf>
    <xf numFmtId="0" fontId="0" fillId="11" borderId="1" xfId="0" applyFont="1" applyFill="1" applyBorder="1"/>
    <xf numFmtId="43" fontId="4" fillId="11" borderId="1" xfId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3" fillId="6" borderId="1" xfId="2" applyFill="1" applyBorder="1" applyAlignment="1">
      <alignment horizontal="left" vertical="center"/>
    </xf>
    <xf numFmtId="0" fontId="3" fillId="3" borderId="1" xfId="2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" fontId="0" fillId="0" borderId="1" xfId="0" applyNumberFormat="1" applyBorder="1" applyAlignment="1">
      <alignment horizontal="center" vertical="center"/>
    </xf>
    <xf numFmtId="0" fontId="0" fillId="11" borderId="1" xfId="0" applyFill="1" applyBorder="1" applyAlignment="1">
      <alignment horizontal="left" vertical="center"/>
    </xf>
    <xf numFmtId="0" fontId="0" fillId="11" borderId="1" xfId="0" applyFill="1" applyBorder="1"/>
    <xf numFmtId="0" fontId="0" fillId="4" borderId="1" xfId="0" applyFill="1" applyBorder="1" applyAlignment="1">
      <alignment horizontal="left" vertical="center"/>
    </xf>
    <xf numFmtId="0" fontId="0" fillId="10" borderId="1" xfId="0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shrinkToFit="1"/>
    </xf>
    <xf numFmtId="0" fontId="0" fillId="9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8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0" borderId="1" xfId="0" applyFont="1" applyFill="1" applyBorder="1"/>
    <xf numFmtId="0" fontId="2" fillId="12" borderId="1" xfId="0" applyFont="1" applyFill="1" applyBorder="1" applyAlignment="1">
      <alignment horizontal="left" vertical="center"/>
    </xf>
    <xf numFmtId="0" fontId="0" fillId="12" borderId="1" xfId="0" applyFill="1" applyBorder="1" applyAlignment="1">
      <alignment horizontal="left" vertical="center"/>
    </xf>
    <xf numFmtId="43" fontId="0" fillId="12" borderId="1" xfId="1" applyFont="1" applyFill="1" applyBorder="1" applyAlignment="1">
      <alignment horizontal="left" vertical="center"/>
    </xf>
    <xf numFmtId="0" fontId="4" fillId="12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left" vertical="center"/>
    </xf>
    <xf numFmtId="0" fontId="0" fillId="12" borderId="1" xfId="0" applyFont="1" applyFill="1" applyBorder="1" applyAlignment="1">
      <alignment horizontal="left" vertical="center"/>
    </xf>
    <xf numFmtId="0" fontId="0" fillId="12" borderId="1" xfId="0" applyFont="1" applyFill="1" applyBorder="1"/>
    <xf numFmtId="0" fontId="0" fillId="12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schtools.com/us/en/ocsmedia/2610051825_1617_0518.pdf" TargetMode="External"/><Relationship Id="rId2" Type="http://schemas.openxmlformats.org/officeDocument/2006/relationships/hyperlink" Target="http://me.berkeley.edu/wp-content/uploads/2020/09/Rotex-18-A-Turret-Punch-Manual.pdf" TargetMode="External"/><Relationship Id="rId1" Type="http://schemas.openxmlformats.org/officeDocument/2006/relationships/hyperlink" Target="https://www.bendpak.com/RS-500D-750D-Spray-Wash-Cabinet-Manual-5900245-Ranger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3B9AA-2A3A-4352-AB2F-3084BD0C99A4}">
  <sheetPr>
    <pageSetUpPr fitToPage="1"/>
  </sheetPr>
  <dimension ref="A1:P177"/>
  <sheetViews>
    <sheetView tabSelected="1" zoomScaleNormal="100" zoomScaleSheetLayoutView="85" workbookViewId="0">
      <pane ySplit="2" topLeftCell="A3" activePane="bottomLeft" state="frozen"/>
      <selection pane="bottomLeft" activeCell="B6" sqref="B6"/>
    </sheetView>
  </sheetViews>
  <sheetFormatPr defaultColWidth="9.140625" defaultRowHeight="15" x14ac:dyDescent="0.25"/>
  <cols>
    <col min="1" max="1" width="8.42578125" style="40" customWidth="1"/>
    <col min="2" max="2" width="22.28515625" style="46" customWidth="1"/>
    <col min="3" max="3" width="27.5703125" style="46" customWidth="1"/>
    <col min="4" max="4" width="10.28515625" style="46" customWidth="1"/>
    <col min="5" max="5" width="13.7109375" style="46" customWidth="1"/>
    <col min="6" max="6" width="15.42578125" style="46" customWidth="1"/>
    <col min="7" max="7" width="27" style="46" customWidth="1"/>
    <col min="8" max="8" width="20.85546875" style="46" hidden="1" customWidth="1"/>
    <col min="9" max="9" width="31.42578125" style="46" customWidth="1"/>
    <col min="10" max="10" width="3.28515625" style="46" customWidth="1"/>
    <col min="11" max="11" width="2.5703125" style="30" hidden="1" customWidth="1"/>
    <col min="12" max="12" width="2.28515625" style="46" hidden="1" customWidth="1"/>
    <col min="13" max="13" width="9.28515625" style="46" customWidth="1"/>
    <col min="14" max="14" width="29.7109375" style="46" customWidth="1"/>
    <col min="15" max="15" width="10.28515625" style="46" customWidth="1"/>
    <col min="16" max="16384" width="9.140625" style="46"/>
  </cols>
  <sheetData>
    <row r="1" spans="1:16" s="47" customFormat="1" x14ac:dyDescent="0.25">
      <c r="A1" s="2" t="s">
        <v>248</v>
      </c>
      <c r="B1" s="60"/>
      <c r="C1" s="60"/>
      <c r="D1" s="60"/>
      <c r="E1" s="2"/>
      <c r="F1" s="60"/>
      <c r="G1" s="60"/>
      <c r="H1" s="60"/>
      <c r="I1" s="60"/>
      <c r="J1" s="60"/>
      <c r="K1" s="3"/>
      <c r="L1" s="60"/>
      <c r="M1" s="60"/>
      <c r="N1" s="60"/>
      <c r="O1" s="60"/>
    </row>
    <row r="2" spans="1:16" x14ac:dyDescent="0.25">
      <c r="A2" s="5" t="s">
        <v>195</v>
      </c>
      <c r="B2" s="2" t="s">
        <v>194</v>
      </c>
      <c r="C2" s="2" t="s">
        <v>0</v>
      </c>
      <c r="D2" s="2" t="s">
        <v>1</v>
      </c>
      <c r="E2" s="2" t="s">
        <v>2</v>
      </c>
      <c r="F2" s="2" t="s">
        <v>192</v>
      </c>
      <c r="G2" s="2" t="s">
        <v>141</v>
      </c>
      <c r="H2" s="2" t="s">
        <v>54</v>
      </c>
      <c r="I2" s="6" t="s">
        <v>193</v>
      </c>
      <c r="J2" s="2" t="s">
        <v>59</v>
      </c>
      <c r="K2" s="7" t="s">
        <v>55</v>
      </c>
      <c r="L2" s="2" t="s">
        <v>81</v>
      </c>
      <c r="M2" s="6"/>
      <c r="N2" s="6" t="s">
        <v>139</v>
      </c>
      <c r="O2" s="2" t="s">
        <v>138</v>
      </c>
      <c r="P2" s="46" t="s">
        <v>298</v>
      </c>
    </row>
    <row r="3" spans="1:16" s="59" customFormat="1" x14ac:dyDescent="0.25">
      <c r="A3" s="8" t="s">
        <v>82</v>
      </c>
      <c r="B3" s="8"/>
      <c r="D3" s="8"/>
      <c r="E3" s="8"/>
      <c r="F3" s="8"/>
      <c r="G3" s="8"/>
      <c r="H3" s="8"/>
      <c r="I3" s="8"/>
      <c r="J3" s="8"/>
      <c r="K3" s="9"/>
      <c r="L3" s="8"/>
      <c r="M3" s="8"/>
    </row>
    <row r="4" spans="1:16" s="58" customFormat="1" x14ac:dyDescent="0.25">
      <c r="A4" s="36">
        <v>1</v>
      </c>
      <c r="B4" s="10" t="s">
        <v>249</v>
      </c>
      <c r="C4" s="10" t="s">
        <v>5</v>
      </c>
      <c r="D4" s="10" t="s">
        <v>4</v>
      </c>
      <c r="E4" s="10" t="s">
        <v>6</v>
      </c>
      <c r="F4" s="10" t="s">
        <v>277</v>
      </c>
      <c r="G4" s="10" t="s">
        <v>250</v>
      </c>
      <c r="H4" s="58" t="s">
        <v>140</v>
      </c>
      <c r="I4" s="58" t="s">
        <v>176</v>
      </c>
      <c r="K4" s="11">
        <v>11500</v>
      </c>
      <c r="N4" s="58" t="s">
        <v>131</v>
      </c>
      <c r="P4" s="58" t="s">
        <v>299</v>
      </c>
    </row>
    <row r="5" spans="1:16" s="58" customFormat="1" x14ac:dyDescent="0.25">
      <c r="A5" s="36">
        <v>1</v>
      </c>
      <c r="B5" s="10" t="s">
        <v>249</v>
      </c>
      <c r="C5" s="10" t="s">
        <v>7</v>
      </c>
      <c r="D5" s="10" t="s">
        <v>4</v>
      </c>
      <c r="E5" s="10" t="s">
        <v>8</v>
      </c>
      <c r="F5" s="10" t="s">
        <v>278</v>
      </c>
      <c r="G5" s="10" t="s">
        <v>142</v>
      </c>
      <c r="I5" s="58" t="s">
        <v>177</v>
      </c>
      <c r="K5" s="12">
        <v>12200</v>
      </c>
      <c r="N5" s="58" t="s">
        <v>132</v>
      </c>
      <c r="P5" s="58" t="s">
        <v>299</v>
      </c>
    </row>
    <row r="6" spans="1:16" s="58" customFormat="1" x14ac:dyDescent="0.25">
      <c r="A6" s="36">
        <v>1</v>
      </c>
      <c r="B6" s="10" t="s">
        <v>249</v>
      </c>
      <c r="C6" s="10" t="s">
        <v>166</v>
      </c>
      <c r="D6" s="10" t="s">
        <v>97</v>
      </c>
      <c r="E6" s="10" t="s">
        <v>98</v>
      </c>
      <c r="F6" s="10" t="s">
        <v>278</v>
      </c>
      <c r="G6" s="58" t="s">
        <v>108</v>
      </c>
      <c r="I6" s="58" t="s">
        <v>178</v>
      </c>
      <c r="K6" s="12"/>
      <c r="P6" s="58" t="s">
        <v>294</v>
      </c>
    </row>
    <row r="7" spans="1:16" s="58" customFormat="1" x14ac:dyDescent="0.25">
      <c r="A7" s="36">
        <v>1</v>
      </c>
      <c r="B7" s="10" t="s">
        <v>249</v>
      </c>
      <c r="C7" s="10" t="s">
        <v>9</v>
      </c>
      <c r="D7" s="10" t="s">
        <v>10</v>
      </c>
      <c r="E7" s="10" t="s">
        <v>79</v>
      </c>
      <c r="F7" s="10" t="s">
        <v>278</v>
      </c>
      <c r="G7" s="10" t="s">
        <v>144</v>
      </c>
      <c r="K7" s="11">
        <v>26253</v>
      </c>
      <c r="P7" s="58" t="s">
        <v>300</v>
      </c>
    </row>
    <row r="8" spans="1:16" s="58" customFormat="1" x14ac:dyDescent="0.25">
      <c r="A8" s="36">
        <v>1</v>
      </c>
      <c r="B8" s="10" t="s">
        <v>249</v>
      </c>
      <c r="C8" s="10" t="s">
        <v>9</v>
      </c>
      <c r="D8" s="10" t="s">
        <v>11</v>
      </c>
      <c r="E8" s="10" t="s">
        <v>80</v>
      </c>
      <c r="F8" s="10" t="s">
        <v>280</v>
      </c>
      <c r="G8" s="10" t="s">
        <v>143</v>
      </c>
      <c r="H8" s="58" t="s">
        <v>109</v>
      </c>
      <c r="I8" s="58" t="s">
        <v>251</v>
      </c>
      <c r="K8" s="11">
        <v>62185</v>
      </c>
      <c r="P8" s="58" t="s">
        <v>301</v>
      </c>
    </row>
    <row r="9" spans="1:16" s="58" customFormat="1" x14ac:dyDescent="0.25">
      <c r="A9" s="36">
        <v>1</v>
      </c>
      <c r="B9" s="10" t="s">
        <v>252</v>
      </c>
      <c r="C9" s="10" t="s">
        <v>110</v>
      </c>
      <c r="D9" s="10" t="s">
        <v>4</v>
      </c>
      <c r="E9" s="10" t="s">
        <v>165</v>
      </c>
      <c r="F9" s="10" t="s">
        <v>278</v>
      </c>
      <c r="G9" s="10" t="s">
        <v>145</v>
      </c>
      <c r="H9" s="58" t="s">
        <v>111</v>
      </c>
      <c r="I9" s="58" t="s">
        <v>164</v>
      </c>
      <c r="K9" s="11">
        <v>350</v>
      </c>
      <c r="P9" s="58" t="s">
        <v>294</v>
      </c>
    </row>
    <row r="10" spans="1:16" s="58" customFormat="1" x14ac:dyDescent="0.25">
      <c r="A10" s="36">
        <v>1</v>
      </c>
      <c r="B10" s="10" t="s">
        <v>313</v>
      </c>
      <c r="C10" s="10" t="s">
        <v>314</v>
      </c>
      <c r="D10" s="10" t="s">
        <v>315</v>
      </c>
      <c r="E10" s="10" t="s">
        <v>316</v>
      </c>
      <c r="F10" s="10" t="s">
        <v>279</v>
      </c>
      <c r="G10" s="10" t="s">
        <v>317</v>
      </c>
      <c r="I10" s="58" t="s">
        <v>318</v>
      </c>
      <c r="K10" s="11"/>
    </row>
    <row r="11" spans="1:16" s="58" customFormat="1" x14ac:dyDescent="0.25">
      <c r="A11" s="36">
        <v>1</v>
      </c>
      <c r="B11" s="10" t="s">
        <v>252</v>
      </c>
      <c r="C11" s="10" t="s">
        <v>12</v>
      </c>
      <c r="D11" s="10" t="s">
        <v>4</v>
      </c>
      <c r="E11" s="10" t="s">
        <v>13</v>
      </c>
      <c r="F11" s="10" t="s">
        <v>278</v>
      </c>
      <c r="G11" s="10" t="s">
        <v>146</v>
      </c>
      <c r="H11" s="58" t="s">
        <v>112</v>
      </c>
      <c r="I11" s="58" t="s">
        <v>179</v>
      </c>
      <c r="K11" s="11">
        <v>7000</v>
      </c>
      <c r="P11" s="58" t="s">
        <v>302</v>
      </c>
    </row>
    <row r="12" spans="1:16" s="58" customFormat="1" x14ac:dyDescent="0.25">
      <c r="A12" s="36">
        <v>1</v>
      </c>
      <c r="B12" s="10" t="s">
        <v>252</v>
      </c>
      <c r="C12" s="10" t="s">
        <v>14</v>
      </c>
      <c r="D12" s="10" t="s">
        <v>4</v>
      </c>
      <c r="E12" s="10" t="s">
        <v>113</v>
      </c>
      <c r="F12" s="10" t="s">
        <v>279</v>
      </c>
      <c r="G12" s="58" t="s">
        <v>148</v>
      </c>
      <c r="I12" s="58" t="s">
        <v>180</v>
      </c>
      <c r="K12" s="11">
        <v>22500</v>
      </c>
      <c r="P12" s="58" t="s">
        <v>303</v>
      </c>
    </row>
    <row r="13" spans="1:16" s="58" customFormat="1" x14ac:dyDescent="0.25">
      <c r="A13" s="36">
        <v>1</v>
      </c>
      <c r="B13" s="10" t="s">
        <v>252</v>
      </c>
      <c r="C13" s="10" t="s">
        <v>115</v>
      </c>
      <c r="D13" s="10" t="s">
        <v>4</v>
      </c>
      <c r="E13" s="10" t="s">
        <v>15</v>
      </c>
      <c r="F13" s="10" t="s">
        <v>279</v>
      </c>
      <c r="G13" s="58" t="s">
        <v>116</v>
      </c>
      <c r="I13" s="58" t="s">
        <v>181</v>
      </c>
      <c r="K13" s="11">
        <v>1200</v>
      </c>
      <c r="N13" s="58" t="s">
        <v>114</v>
      </c>
      <c r="P13" s="58" t="s">
        <v>294</v>
      </c>
    </row>
    <row r="14" spans="1:16" s="58" customFormat="1" x14ac:dyDescent="0.25">
      <c r="A14" s="36" t="s">
        <v>87</v>
      </c>
      <c r="B14" s="10" t="s">
        <v>252</v>
      </c>
      <c r="C14" s="10" t="s">
        <v>290</v>
      </c>
      <c r="D14" s="10" t="s">
        <v>4</v>
      </c>
      <c r="E14" s="10"/>
      <c r="F14" s="10" t="s">
        <v>289</v>
      </c>
      <c r="K14" s="11"/>
      <c r="P14" s="58" t="s">
        <v>294</v>
      </c>
    </row>
    <row r="15" spans="1:16" s="58" customFormat="1" x14ac:dyDescent="0.25">
      <c r="A15" s="36">
        <v>1</v>
      </c>
      <c r="B15" s="10" t="s">
        <v>252</v>
      </c>
      <c r="C15" s="10" t="s">
        <v>16</v>
      </c>
      <c r="D15" s="10" t="s">
        <v>4</v>
      </c>
      <c r="E15" s="10" t="s">
        <v>147</v>
      </c>
      <c r="F15" s="10" t="s">
        <v>279</v>
      </c>
      <c r="G15" s="10" t="s">
        <v>149</v>
      </c>
      <c r="I15" s="58" t="s">
        <v>182</v>
      </c>
      <c r="K15" s="11">
        <v>800</v>
      </c>
      <c r="P15" s="58" t="s">
        <v>294</v>
      </c>
    </row>
    <row r="16" spans="1:16" s="58" customFormat="1" x14ac:dyDescent="0.25">
      <c r="A16" s="36">
        <v>1</v>
      </c>
      <c r="B16" s="10" t="s">
        <v>252</v>
      </c>
      <c r="C16" s="10" t="s">
        <v>17</v>
      </c>
      <c r="D16" s="10" t="s">
        <v>185</v>
      </c>
      <c r="E16" s="10" t="s">
        <v>184</v>
      </c>
      <c r="F16" s="10" t="s">
        <v>279</v>
      </c>
      <c r="G16" s="10" t="s">
        <v>220</v>
      </c>
      <c r="I16" s="42" t="s">
        <v>263</v>
      </c>
      <c r="K16" s="11">
        <v>6850</v>
      </c>
      <c r="P16" s="58" t="s">
        <v>294</v>
      </c>
    </row>
    <row r="17" spans="1:16" s="58" customFormat="1" x14ac:dyDescent="0.25">
      <c r="A17" s="36">
        <v>1</v>
      </c>
      <c r="B17" s="10" t="s">
        <v>252</v>
      </c>
      <c r="C17" s="10" t="s">
        <v>150</v>
      </c>
      <c r="D17" s="10" t="s">
        <v>4</v>
      </c>
      <c r="E17" s="10" t="s">
        <v>18</v>
      </c>
      <c r="F17" s="10" t="s">
        <v>279</v>
      </c>
      <c r="G17" s="10" t="s">
        <v>151</v>
      </c>
      <c r="H17" s="58" t="s">
        <v>106</v>
      </c>
      <c r="I17" s="58" t="s">
        <v>186</v>
      </c>
      <c r="K17" s="11">
        <v>4000</v>
      </c>
      <c r="P17" s="58" t="s">
        <v>294</v>
      </c>
    </row>
    <row r="18" spans="1:16" s="58" customFormat="1" x14ac:dyDescent="0.25">
      <c r="A18" s="36">
        <v>1</v>
      </c>
      <c r="B18" s="10" t="s">
        <v>252</v>
      </c>
      <c r="C18" s="10" t="s">
        <v>19</v>
      </c>
      <c r="D18" s="10" t="s">
        <v>4</v>
      </c>
      <c r="E18" s="10" t="s">
        <v>20</v>
      </c>
      <c r="F18" s="10" t="s">
        <v>279</v>
      </c>
      <c r="G18" s="10" t="s">
        <v>152</v>
      </c>
      <c r="H18" s="58" t="s">
        <v>107</v>
      </c>
      <c r="I18" s="58" t="s">
        <v>187</v>
      </c>
      <c r="K18" s="11">
        <v>800</v>
      </c>
      <c r="P18" s="58" t="s">
        <v>294</v>
      </c>
    </row>
    <row r="19" spans="1:16" s="58" customFormat="1" x14ac:dyDescent="0.25">
      <c r="A19" s="36">
        <v>1</v>
      </c>
      <c r="B19" s="10" t="s">
        <v>252</v>
      </c>
      <c r="C19" s="10" t="s">
        <v>127</v>
      </c>
      <c r="D19" s="10" t="s">
        <v>21</v>
      </c>
      <c r="E19" s="10" t="s">
        <v>22</v>
      </c>
      <c r="F19" s="10" t="s">
        <v>279</v>
      </c>
      <c r="G19" s="10" t="s">
        <v>153</v>
      </c>
      <c r="H19" s="58" t="s">
        <v>174</v>
      </c>
      <c r="I19" s="58" t="s">
        <v>183</v>
      </c>
      <c r="K19" s="11">
        <v>2000</v>
      </c>
      <c r="P19" s="58" t="s">
        <v>294</v>
      </c>
    </row>
    <row r="20" spans="1:16" s="58" customFormat="1" x14ac:dyDescent="0.25">
      <c r="A20" s="36">
        <v>1</v>
      </c>
      <c r="B20" s="10" t="s">
        <v>252</v>
      </c>
      <c r="C20" s="10" t="s">
        <v>23</v>
      </c>
      <c r="D20" s="10" t="s">
        <v>24</v>
      </c>
      <c r="E20" s="10">
        <v>21489</v>
      </c>
      <c r="F20" s="10" t="s">
        <v>279</v>
      </c>
      <c r="G20" s="10" t="s">
        <v>155</v>
      </c>
      <c r="H20" s="58" t="s">
        <v>175</v>
      </c>
      <c r="I20" s="58" t="s">
        <v>154</v>
      </c>
      <c r="K20" s="11">
        <v>500</v>
      </c>
      <c r="P20" s="58" t="s">
        <v>294</v>
      </c>
    </row>
    <row r="21" spans="1:16" s="58" customFormat="1" x14ac:dyDescent="0.25">
      <c r="A21" s="36">
        <v>1</v>
      </c>
      <c r="B21" s="10" t="s">
        <v>252</v>
      </c>
      <c r="C21" s="10" t="s">
        <v>157</v>
      </c>
      <c r="D21" s="10" t="s">
        <v>24</v>
      </c>
      <c r="E21" s="13">
        <v>21270</v>
      </c>
      <c r="F21" s="10" t="s">
        <v>279</v>
      </c>
      <c r="G21" s="10" t="s">
        <v>158</v>
      </c>
      <c r="I21" s="58" t="s">
        <v>156</v>
      </c>
      <c r="K21" s="11">
        <v>300</v>
      </c>
      <c r="P21" s="58" t="s">
        <v>294</v>
      </c>
    </row>
    <row r="22" spans="1:16" s="58" customFormat="1" x14ac:dyDescent="0.25">
      <c r="A22" s="36">
        <v>1</v>
      </c>
      <c r="B22" s="10" t="s">
        <v>252</v>
      </c>
      <c r="C22" s="10" t="s">
        <v>89</v>
      </c>
      <c r="D22" s="10" t="s">
        <v>122</v>
      </c>
      <c r="E22" s="10" t="s">
        <v>123</v>
      </c>
      <c r="F22" s="10" t="s">
        <v>281</v>
      </c>
      <c r="G22" s="10"/>
      <c r="K22" s="11"/>
      <c r="P22" s="58" t="s">
        <v>304</v>
      </c>
    </row>
    <row r="23" spans="1:16" s="58" customFormat="1" x14ac:dyDescent="0.25">
      <c r="A23" s="36">
        <v>1</v>
      </c>
      <c r="B23" s="10" t="s">
        <v>252</v>
      </c>
      <c r="C23" s="10" t="s">
        <v>90</v>
      </c>
      <c r="D23" s="10" t="s">
        <v>91</v>
      </c>
      <c r="E23" s="10" t="s">
        <v>124</v>
      </c>
      <c r="F23" s="10" t="s">
        <v>278</v>
      </c>
      <c r="G23" s="58" t="s">
        <v>173</v>
      </c>
      <c r="I23" s="58" t="s">
        <v>264</v>
      </c>
      <c r="J23" s="58" t="s">
        <v>125</v>
      </c>
      <c r="K23" s="11"/>
      <c r="P23" s="58" t="s">
        <v>300</v>
      </c>
    </row>
    <row r="24" spans="1:16" s="58" customFormat="1" x14ac:dyDescent="0.25">
      <c r="A24" s="36">
        <v>3</v>
      </c>
      <c r="B24" s="10" t="s">
        <v>253</v>
      </c>
      <c r="C24" s="10" t="s">
        <v>198</v>
      </c>
      <c r="D24" s="10" t="s">
        <v>103</v>
      </c>
      <c r="E24" s="10" t="s">
        <v>117</v>
      </c>
      <c r="F24" s="10" t="s">
        <v>291</v>
      </c>
      <c r="G24" s="10" t="s">
        <v>246</v>
      </c>
      <c r="I24" s="58" t="s">
        <v>188</v>
      </c>
      <c r="J24" s="14"/>
      <c r="K24" s="11">
        <v>2500</v>
      </c>
      <c r="L24" s="14"/>
      <c r="P24" s="58" t="s">
        <v>305</v>
      </c>
    </row>
    <row r="25" spans="1:16" s="58" customFormat="1" x14ac:dyDescent="0.25">
      <c r="A25" s="36">
        <v>1</v>
      </c>
      <c r="B25" s="10" t="s">
        <v>253</v>
      </c>
      <c r="C25" s="10" t="s">
        <v>118</v>
      </c>
      <c r="D25" s="10" t="s">
        <v>103</v>
      </c>
      <c r="E25" s="10" t="s">
        <v>245</v>
      </c>
      <c r="F25" s="10" t="s">
        <v>282</v>
      </c>
      <c r="G25" s="10" t="s">
        <v>159</v>
      </c>
      <c r="H25" s="58" t="s">
        <v>254</v>
      </c>
      <c r="I25" s="58" t="s">
        <v>188</v>
      </c>
      <c r="K25" s="11">
        <v>3200</v>
      </c>
      <c r="N25" s="58" t="s">
        <v>293</v>
      </c>
    </row>
    <row r="26" spans="1:16" s="58" customFormat="1" x14ac:dyDescent="0.25">
      <c r="A26" s="36">
        <v>1</v>
      </c>
      <c r="B26" s="10" t="s">
        <v>253</v>
      </c>
      <c r="C26" s="10" t="s">
        <v>25</v>
      </c>
      <c r="D26" s="10" t="s">
        <v>103</v>
      </c>
      <c r="E26" s="10" t="s">
        <v>104</v>
      </c>
      <c r="F26" s="10" t="s">
        <v>282</v>
      </c>
      <c r="G26" s="10" t="s">
        <v>161</v>
      </c>
      <c r="H26" s="58" t="s">
        <v>105</v>
      </c>
      <c r="I26" s="58" t="s">
        <v>160</v>
      </c>
      <c r="K26" s="11">
        <v>1500</v>
      </c>
      <c r="P26" s="58" t="s">
        <v>306</v>
      </c>
    </row>
    <row r="27" spans="1:16" s="58" customFormat="1" x14ac:dyDescent="0.25">
      <c r="A27" s="36">
        <v>1</v>
      </c>
      <c r="B27" s="10" t="s">
        <v>253</v>
      </c>
      <c r="C27" s="10" t="s">
        <v>26</v>
      </c>
      <c r="D27" s="10" t="s">
        <v>3</v>
      </c>
      <c r="E27" s="10">
        <v>45690</v>
      </c>
      <c r="F27" s="10" t="s">
        <v>282</v>
      </c>
      <c r="G27" s="10"/>
      <c r="I27" s="58" t="s">
        <v>189</v>
      </c>
      <c r="K27" s="11">
        <v>200</v>
      </c>
      <c r="P27" s="58" t="s">
        <v>294</v>
      </c>
    </row>
    <row r="28" spans="1:16" s="58" customFormat="1" x14ac:dyDescent="0.25">
      <c r="A28" s="36">
        <v>6</v>
      </c>
      <c r="B28" s="10" t="s">
        <v>253</v>
      </c>
      <c r="C28" s="10" t="s">
        <v>99</v>
      </c>
      <c r="D28" s="10" t="s">
        <v>103</v>
      </c>
      <c r="E28" s="10"/>
      <c r="F28" s="10" t="s">
        <v>282</v>
      </c>
      <c r="G28" s="10" t="s">
        <v>162</v>
      </c>
      <c r="H28" s="58" t="s">
        <v>102</v>
      </c>
      <c r="K28" s="11"/>
      <c r="N28" s="58" t="s">
        <v>292</v>
      </c>
    </row>
    <row r="29" spans="1:16" s="58" customFormat="1" x14ac:dyDescent="0.25">
      <c r="A29" s="36">
        <v>6</v>
      </c>
      <c r="B29" s="10" t="s">
        <v>253</v>
      </c>
      <c r="C29" s="10" t="s">
        <v>100</v>
      </c>
      <c r="D29" s="10" t="s">
        <v>103</v>
      </c>
      <c r="E29" s="10"/>
      <c r="F29" s="10" t="s">
        <v>282</v>
      </c>
      <c r="G29" s="10" t="s">
        <v>162</v>
      </c>
      <c r="H29" s="58" t="s">
        <v>101</v>
      </c>
      <c r="K29" s="11"/>
    </row>
    <row r="30" spans="1:16" s="58" customFormat="1" x14ac:dyDescent="0.25">
      <c r="A30" s="36">
        <v>1</v>
      </c>
      <c r="B30" s="10" t="s">
        <v>253</v>
      </c>
      <c r="C30" s="10" t="s">
        <v>92</v>
      </c>
      <c r="D30" s="10" t="s">
        <v>120</v>
      </c>
      <c r="E30" s="10" t="s">
        <v>121</v>
      </c>
      <c r="F30" s="10" t="s">
        <v>282</v>
      </c>
      <c r="G30" s="10" t="s">
        <v>162</v>
      </c>
      <c r="H30" s="58" t="s">
        <v>119</v>
      </c>
      <c r="K30" s="11"/>
    </row>
    <row r="31" spans="1:16" s="58" customFormat="1" x14ac:dyDescent="0.25">
      <c r="A31" s="36">
        <v>1</v>
      </c>
      <c r="B31" s="10" t="s">
        <v>253</v>
      </c>
      <c r="C31" s="10" t="s">
        <v>58</v>
      </c>
      <c r="D31" s="10" t="s">
        <v>221</v>
      </c>
      <c r="E31" s="10"/>
      <c r="F31" s="10" t="s">
        <v>282</v>
      </c>
      <c r="G31" s="10"/>
      <c r="K31" s="11">
        <v>3700</v>
      </c>
      <c r="P31" s="58" t="s">
        <v>339</v>
      </c>
    </row>
    <row r="32" spans="1:16" s="58" customFormat="1" x14ac:dyDescent="0.25">
      <c r="A32" s="36">
        <v>1</v>
      </c>
      <c r="B32" s="10" t="s">
        <v>255</v>
      </c>
      <c r="C32" s="10" t="s">
        <v>27</v>
      </c>
      <c r="D32" s="10" t="s">
        <v>56</v>
      </c>
      <c r="E32" s="10" t="s">
        <v>57</v>
      </c>
      <c r="F32" s="10" t="s">
        <v>281</v>
      </c>
      <c r="G32" s="10" t="s">
        <v>163</v>
      </c>
      <c r="I32" s="58" t="s">
        <v>190</v>
      </c>
      <c r="J32" s="58" t="s">
        <v>126</v>
      </c>
      <c r="K32" s="11">
        <v>225</v>
      </c>
    </row>
    <row r="33" spans="1:16" s="58" customFormat="1" x14ac:dyDescent="0.25">
      <c r="A33" s="36">
        <v>1</v>
      </c>
      <c r="B33" s="10" t="s">
        <v>255</v>
      </c>
      <c r="C33" s="10" t="s">
        <v>307</v>
      </c>
      <c r="D33" s="10" t="s">
        <v>4</v>
      </c>
      <c r="E33" s="10" t="s">
        <v>28</v>
      </c>
      <c r="F33" s="10" t="s">
        <v>279</v>
      </c>
      <c r="G33" s="10"/>
      <c r="H33" s="58" t="s">
        <v>167</v>
      </c>
      <c r="I33" s="58" t="s">
        <v>191</v>
      </c>
      <c r="K33" s="11">
        <v>2700</v>
      </c>
    </row>
    <row r="34" spans="1:16" s="58" customFormat="1" x14ac:dyDescent="0.25">
      <c r="A34" s="70">
        <v>1</v>
      </c>
      <c r="B34" s="10" t="s">
        <v>256</v>
      </c>
      <c r="C34" s="10" t="s">
        <v>169</v>
      </c>
      <c r="D34" s="10" t="s">
        <v>88</v>
      </c>
      <c r="E34" s="10" t="s">
        <v>168</v>
      </c>
      <c r="F34" s="10" t="s">
        <v>319</v>
      </c>
      <c r="G34" s="10" t="s">
        <v>172</v>
      </c>
      <c r="H34" s="58" t="s">
        <v>170</v>
      </c>
      <c r="I34" s="42" t="s">
        <v>171</v>
      </c>
      <c r="K34" s="11"/>
      <c r="P34" s="58" t="s">
        <v>308</v>
      </c>
    </row>
    <row r="35" spans="1:16" s="58" customFormat="1" x14ac:dyDescent="0.25">
      <c r="A35" s="36">
        <v>1</v>
      </c>
      <c r="B35" s="10" t="s">
        <v>256</v>
      </c>
      <c r="C35" s="10" t="s">
        <v>47</v>
      </c>
      <c r="D35" s="10" t="s">
        <v>48</v>
      </c>
      <c r="E35" s="10" t="s">
        <v>49</v>
      </c>
      <c r="F35" s="10" t="s">
        <v>279</v>
      </c>
      <c r="G35" s="10" t="s">
        <v>68</v>
      </c>
      <c r="J35" s="58" t="s">
        <v>69</v>
      </c>
      <c r="K35" s="11">
        <f>6000+3000</f>
        <v>9000</v>
      </c>
      <c r="P35" s="58" t="s">
        <v>309</v>
      </c>
    </row>
    <row r="36" spans="1:16" s="58" customFormat="1" x14ac:dyDescent="0.25">
      <c r="A36" s="36"/>
      <c r="B36" s="10"/>
      <c r="C36" s="10"/>
      <c r="D36" s="10"/>
      <c r="E36" s="10"/>
      <c r="F36" s="10"/>
      <c r="G36" s="10"/>
      <c r="K36" s="11"/>
    </row>
    <row r="37" spans="1:16" s="58" customFormat="1" x14ac:dyDescent="0.25">
      <c r="A37" s="36"/>
      <c r="B37" s="10"/>
      <c r="C37" s="10"/>
      <c r="D37" s="10"/>
      <c r="E37" s="10"/>
      <c r="F37" s="10"/>
      <c r="G37" s="10"/>
      <c r="K37" s="11"/>
    </row>
    <row r="38" spans="1:16" s="47" customFormat="1" x14ac:dyDescent="0.25">
      <c r="A38" s="54"/>
      <c r="B38" s="53"/>
      <c r="C38" s="53"/>
      <c r="D38" s="53"/>
      <c r="E38" s="53"/>
      <c r="F38" s="53"/>
      <c r="G38" s="53"/>
      <c r="K38" s="16"/>
    </row>
    <row r="39" spans="1:16" s="57" customFormat="1" x14ac:dyDescent="0.25">
      <c r="A39" s="17" t="s">
        <v>83</v>
      </c>
      <c r="B39" s="18"/>
      <c r="D39" s="18"/>
      <c r="E39" s="18"/>
      <c r="F39" s="18"/>
      <c r="G39" s="18"/>
      <c r="K39" s="19"/>
    </row>
    <row r="40" spans="1:16" s="20" customFormat="1" x14ac:dyDescent="0.25">
      <c r="A40" s="38">
        <v>1</v>
      </c>
      <c r="B40" s="20" t="s">
        <v>257</v>
      </c>
      <c r="C40" s="20" t="s">
        <v>30</v>
      </c>
      <c r="D40" s="20" t="s">
        <v>31</v>
      </c>
      <c r="E40" s="20" t="s">
        <v>226</v>
      </c>
      <c r="F40" s="20" t="s">
        <v>279</v>
      </c>
      <c r="G40" s="20" t="s">
        <v>227</v>
      </c>
      <c r="H40" s="21"/>
      <c r="I40" s="20" t="s">
        <v>265</v>
      </c>
      <c r="K40" s="22">
        <f>3100+350</f>
        <v>3450</v>
      </c>
    </row>
    <row r="41" spans="1:16" s="20" customFormat="1" x14ac:dyDescent="0.25">
      <c r="A41" s="38"/>
      <c r="B41" s="20" t="s">
        <v>257</v>
      </c>
      <c r="C41" s="20" t="s">
        <v>334</v>
      </c>
      <c r="D41" s="20" t="s">
        <v>335</v>
      </c>
      <c r="E41" s="20" t="s">
        <v>336</v>
      </c>
      <c r="F41" s="20" t="s">
        <v>279</v>
      </c>
      <c r="G41" s="20" t="s">
        <v>337</v>
      </c>
      <c r="H41" s="21"/>
      <c r="K41" s="22"/>
    </row>
    <row r="42" spans="1:16" s="55" customFormat="1" x14ac:dyDescent="0.25">
      <c r="A42" s="38">
        <v>1</v>
      </c>
      <c r="B42" s="20" t="s">
        <v>257</v>
      </c>
      <c r="C42" s="20" t="s">
        <v>32</v>
      </c>
      <c r="D42" s="20" t="s">
        <v>60</v>
      </c>
      <c r="E42" s="20" t="s">
        <v>61</v>
      </c>
      <c r="F42" s="20" t="s">
        <v>279</v>
      </c>
      <c r="G42" s="20" t="s">
        <v>196</v>
      </c>
      <c r="H42" s="23"/>
      <c r="I42" s="43" t="s">
        <v>228</v>
      </c>
      <c r="J42" s="55" t="s">
        <v>62</v>
      </c>
      <c r="K42" s="24">
        <v>300</v>
      </c>
    </row>
    <row r="43" spans="1:16" s="55" customFormat="1" x14ac:dyDescent="0.25">
      <c r="A43" s="38">
        <v>1</v>
      </c>
      <c r="B43" s="20" t="s">
        <v>257</v>
      </c>
      <c r="C43" s="20" t="s">
        <v>33</v>
      </c>
      <c r="D43" s="20" t="s">
        <v>4</v>
      </c>
      <c r="E43" s="20"/>
      <c r="F43" s="20" t="s">
        <v>338</v>
      </c>
      <c r="G43" s="20"/>
      <c r="H43" s="55" t="s">
        <v>197</v>
      </c>
      <c r="I43" s="55" t="s">
        <v>230</v>
      </c>
      <c r="K43" s="24">
        <v>650</v>
      </c>
    </row>
    <row r="44" spans="1:16" s="55" customFormat="1" x14ac:dyDescent="0.25">
      <c r="A44" s="38">
        <v>1</v>
      </c>
      <c r="B44" s="20" t="s">
        <v>257</v>
      </c>
      <c r="C44" s="20" t="s">
        <v>34</v>
      </c>
      <c r="D44" s="20" t="s">
        <v>35</v>
      </c>
      <c r="E44" s="20">
        <v>511</v>
      </c>
      <c r="F44" s="20" t="s">
        <v>338</v>
      </c>
      <c r="H44" s="23"/>
      <c r="I44" s="55" t="s">
        <v>231</v>
      </c>
      <c r="K44" s="24">
        <v>5000</v>
      </c>
    </row>
    <row r="45" spans="1:16" s="55" customFormat="1" x14ac:dyDescent="0.25">
      <c r="A45" s="38">
        <v>1</v>
      </c>
      <c r="B45" s="20" t="s">
        <v>257</v>
      </c>
      <c r="C45" s="20" t="s">
        <v>36</v>
      </c>
      <c r="D45" s="20" t="s">
        <v>37</v>
      </c>
      <c r="E45" s="20" t="s">
        <v>38</v>
      </c>
      <c r="F45" s="20" t="s">
        <v>279</v>
      </c>
      <c r="G45" s="55" t="s">
        <v>222</v>
      </c>
      <c r="I45" s="55" t="s">
        <v>232</v>
      </c>
      <c r="K45" s="24">
        <v>4250</v>
      </c>
    </row>
    <row r="46" spans="1:16" s="55" customFormat="1" x14ac:dyDescent="0.25">
      <c r="A46" s="38">
        <v>1</v>
      </c>
      <c r="B46" s="20" t="s">
        <v>257</v>
      </c>
      <c r="C46" s="20" t="s">
        <v>258</v>
      </c>
      <c r="D46" s="20" t="s">
        <v>40</v>
      </c>
      <c r="E46" s="20" t="s">
        <v>133</v>
      </c>
      <c r="F46" s="20" t="s">
        <v>279</v>
      </c>
      <c r="I46" s="55" t="s">
        <v>259</v>
      </c>
      <c r="K46" s="24"/>
    </row>
    <row r="47" spans="1:16" s="55" customFormat="1" x14ac:dyDescent="0.25">
      <c r="A47" s="38">
        <v>1</v>
      </c>
      <c r="B47" s="20" t="s">
        <v>257</v>
      </c>
      <c r="C47" s="20" t="s">
        <v>135</v>
      </c>
      <c r="D47" s="20" t="s">
        <v>39</v>
      </c>
      <c r="E47" s="20" t="s">
        <v>134</v>
      </c>
      <c r="F47" s="20" t="s">
        <v>279</v>
      </c>
      <c r="I47" s="55" t="s">
        <v>234</v>
      </c>
      <c r="K47" s="24">
        <f>4360+1492</f>
        <v>5852</v>
      </c>
    </row>
    <row r="48" spans="1:16" s="55" customFormat="1" x14ac:dyDescent="0.25">
      <c r="A48" s="38">
        <v>1</v>
      </c>
      <c r="B48" s="20" t="s">
        <v>257</v>
      </c>
      <c r="C48" s="20" t="s">
        <v>136</v>
      </c>
      <c r="D48" s="20" t="s">
        <v>40</v>
      </c>
      <c r="E48" s="20" t="s">
        <v>137</v>
      </c>
      <c r="F48" s="20" t="s">
        <v>279</v>
      </c>
      <c r="G48" s="20"/>
      <c r="I48" s="55" t="s">
        <v>233</v>
      </c>
      <c r="K48" s="24">
        <v>15294</v>
      </c>
    </row>
    <row r="49" spans="1:13" s="55" customFormat="1" x14ac:dyDescent="0.25">
      <c r="A49" s="38">
        <v>1</v>
      </c>
      <c r="B49" s="20" t="s">
        <v>257</v>
      </c>
      <c r="C49" s="20" t="s">
        <v>310</v>
      </c>
      <c r="D49" s="20" t="s">
        <v>4</v>
      </c>
      <c r="E49" s="20" t="s">
        <v>41</v>
      </c>
      <c r="F49" s="20" t="s">
        <v>279</v>
      </c>
      <c r="G49" s="20" t="s">
        <v>260</v>
      </c>
      <c r="I49" s="55" t="s">
        <v>235</v>
      </c>
      <c r="K49" s="24">
        <v>1500</v>
      </c>
    </row>
    <row r="50" spans="1:13" s="55" customFormat="1" x14ac:dyDescent="0.25">
      <c r="A50" s="38">
        <v>1</v>
      </c>
      <c r="B50" s="20" t="s">
        <v>257</v>
      </c>
      <c r="C50" s="20" t="s">
        <v>71</v>
      </c>
      <c r="D50" s="20" t="s">
        <v>35</v>
      </c>
      <c r="E50" s="20">
        <v>1791321</v>
      </c>
      <c r="F50" s="20" t="s">
        <v>279</v>
      </c>
      <c r="G50" s="20" t="s">
        <v>72</v>
      </c>
      <c r="I50" s="55" t="s">
        <v>85</v>
      </c>
      <c r="K50" s="24">
        <v>7000</v>
      </c>
    </row>
    <row r="51" spans="1:13" s="55" customFormat="1" x14ac:dyDescent="0.25">
      <c r="A51" s="38">
        <v>1</v>
      </c>
      <c r="B51" s="20" t="s">
        <v>257</v>
      </c>
      <c r="C51" s="20" t="s">
        <v>73</v>
      </c>
      <c r="D51" s="20" t="s">
        <v>4</v>
      </c>
      <c r="E51" s="20" t="s">
        <v>237</v>
      </c>
      <c r="F51" s="20" t="s">
        <v>279</v>
      </c>
      <c r="G51" s="20"/>
      <c r="I51" s="55" t="s">
        <v>236</v>
      </c>
      <c r="K51" s="24">
        <v>2000</v>
      </c>
      <c r="M51" s="56"/>
    </row>
    <row r="52" spans="1:13" s="55" customFormat="1" x14ac:dyDescent="0.25">
      <c r="A52" s="38">
        <v>1</v>
      </c>
      <c r="B52" s="20" t="s">
        <v>257</v>
      </c>
      <c r="C52" s="20" t="s">
        <v>42</v>
      </c>
      <c r="D52" s="20" t="s">
        <v>29</v>
      </c>
      <c r="E52" s="20" t="s">
        <v>43</v>
      </c>
      <c r="F52" s="20" t="s">
        <v>279</v>
      </c>
      <c r="G52" s="20" t="s">
        <v>63</v>
      </c>
      <c r="I52" s="55" t="s">
        <v>238</v>
      </c>
      <c r="K52" s="24">
        <f>550+70</f>
        <v>620</v>
      </c>
    </row>
    <row r="53" spans="1:13" s="55" customFormat="1" x14ac:dyDescent="0.25">
      <c r="A53" s="38">
        <v>1</v>
      </c>
      <c r="B53" s="20" t="s">
        <v>257</v>
      </c>
      <c r="C53" s="20" t="s">
        <v>64</v>
      </c>
      <c r="D53" s="20" t="s">
        <v>4</v>
      </c>
      <c r="E53" s="20"/>
      <c r="F53" s="20" t="s">
        <v>279</v>
      </c>
      <c r="G53" s="20"/>
      <c r="I53" s="55" t="s">
        <v>87</v>
      </c>
      <c r="K53" s="24">
        <v>1500</v>
      </c>
    </row>
    <row r="54" spans="1:13" s="55" customFormat="1" x14ac:dyDescent="0.25">
      <c r="A54" s="38">
        <v>1</v>
      </c>
      <c r="B54" s="20" t="s">
        <v>257</v>
      </c>
      <c r="C54" s="20" t="s">
        <v>44</v>
      </c>
      <c r="D54" s="20" t="s">
        <v>37</v>
      </c>
      <c r="E54" s="20" t="s">
        <v>239</v>
      </c>
      <c r="F54" s="20" t="s">
        <v>279</v>
      </c>
      <c r="G54" s="20" t="s">
        <v>241</v>
      </c>
      <c r="I54" s="55" t="s">
        <v>240</v>
      </c>
      <c r="J54" s="55" t="s">
        <v>266</v>
      </c>
      <c r="K54" s="24">
        <f>2500+1000</f>
        <v>3500</v>
      </c>
    </row>
    <row r="55" spans="1:13" s="55" customFormat="1" x14ac:dyDescent="0.25">
      <c r="A55" s="38">
        <v>1</v>
      </c>
      <c r="B55" s="20" t="s">
        <v>257</v>
      </c>
      <c r="C55" s="20" t="s">
        <v>45</v>
      </c>
      <c r="D55" s="20" t="s">
        <v>37</v>
      </c>
      <c r="E55" s="20" t="s">
        <v>267</v>
      </c>
      <c r="F55" s="20" t="s">
        <v>279</v>
      </c>
      <c r="G55" s="20" t="s">
        <v>288</v>
      </c>
      <c r="I55" s="55" t="s">
        <v>242</v>
      </c>
      <c r="K55" s="24">
        <v>3000</v>
      </c>
    </row>
    <row r="56" spans="1:13" s="55" customFormat="1" x14ac:dyDescent="0.25">
      <c r="A56" s="38">
        <v>1</v>
      </c>
      <c r="B56" s="20" t="s">
        <v>257</v>
      </c>
      <c r="C56" s="20" t="s">
        <v>77</v>
      </c>
      <c r="D56" s="20" t="s">
        <v>37</v>
      </c>
      <c r="E56" s="20" t="s">
        <v>65</v>
      </c>
      <c r="F56" s="20" t="s">
        <v>279</v>
      </c>
      <c r="G56" s="20" t="s">
        <v>66</v>
      </c>
      <c r="I56" s="55" t="s">
        <v>243</v>
      </c>
      <c r="K56" s="24">
        <v>3000</v>
      </c>
    </row>
    <row r="57" spans="1:13" s="55" customFormat="1" ht="15" customHeight="1" x14ac:dyDescent="0.25">
      <c r="A57" s="38">
        <v>1</v>
      </c>
      <c r="B57" s="20" t="s">
        <v>257</v>
      </c>
      <c r="C57" s="20" t="s">
        <v>46</v>
      </c>
      <c r="D57" s="20" t="s">
        <v>4</v>
      </c>
      <c r="E57" s="20"/>
      <c r="F57" s="20" t="s">
        <v>279</v>
      </c>
      <c r="G57" s="20" t="s">
        <v>67</v>
      </c>
      <c r="H57" s="55" t="s">
        <v>223</v>
      </c>
      <c r="I57" s="55" t="s">
        <v>244</v>
      </c>
      <c r="K57" s="24">
        <v>2600</v>
      </c>
    </row>
    <row r="58" spans="1:13" s="55" customFormat="1" ht="15" customHeight="1" x14ac:dyDescent="0.25">
      <c r="A58" s="38">
        <v>2</v>
      </c>
      <c r="B58" s="20" t="s">
        <v>257</v>
      </c>
      <c r="C58" s="20" t="s">
        <v>229</v>
      </c>
      <c r="D58" s="20" t="s">
        <v>29</v>
      </c>
      <c r="E58" s="20"/>
      <c r="F58" s="20" t="s">
        <v>279</v>
      </c>
      <c r="G58" s="20"/>
      <c r="K58" s="24"/>
    </row>
    <row r="59" spans="1:13" s="47" customFormat="1" x14ac:dyDescent="0.25">
      <c r="A59" s="54"/>
      <c r="B59" s="53"/>
      <c r="C59" s="53"/>
      <c r="D59" s="53"/>
      <c r="E59" s="53"/>
      <c r="F59" s="53"/>
      <c r="G59" s="53"/>
      <c r="K59" s="16"/>
    </row>
    <row r="60" spans="1:13" s="63" customFormat="1" x14ac:dyDescent="0.25">
      <c r="A60" s="62" t="s">
        <v>311</v>
      </c>
      <c r="K60" s="64"/>
    </row>
    <row r="61" spans="1:13" s="63" customFormat="1" x14ac:dyDescent="0.25">
      <c r="A61" s="65">
        <v>2</v>
      </c>
      <c r="B61" s="66"/>
      <c r="C61" s="66" t="s">
        <v>202</v>
      </c>
      <c r="D61" s="66" t="s">
        <v>199</v>
      </c>
      <c r="E61" s="66" t="s">
        <v>200</v>
      </c>
      <c r="F61" s="66" t="s">
        <v>201</v>
      </c>
      <c r="G61" s="66"/>
      <c r="I61" s="63" t="s">
        <v>340</v>
      </c>
      <c r="K61" s="64"/>
    </row>
    <row r="62" spans="1:13" s="63" customFormat="1" x14ac:dyDescent="0.25">
      <c r="A62" s="65">
        <v>2</v>
      </c>
      <c r="B62" s="66"/>
      <c r="C62" s="66" t="s">
        <v>202</v>
      </c>
      <c r="D62" s="66" t="s">
        <v>199</v>
      </c>
      <c r="E62" s="66" t="s">
        <v>203</v>
      </c>
      <c r="F62" s="66" t="s">
        <v>204</v>
      </c>
      <c r="G62" s="66"/>
      <c r="I62" s="63" t="s">
        <v>340</v>
      </c>
      <c r="K62" s="64"/>
    </row>
    <row r="63" spans="1:13" s="63" customFormat="1" x14ac:dyDescent="0.25">
      <c r="A63" s="65">
        <v>2</v>
      </c>
      <c r="B63" s="66"/>
      <c r="C63" s="66" t="s">
        <v>205</v>
      </c>
      <c r="D63" s="66" t="s">
        <v>199</v>
      </c>
      <c r="E63" s="66" t="s">
        <v>206</v>
      </c>
      <c r="F63" s="66" t="s">
        <v>204</v>
      </c>
      <c r="G63" s="67"/>
      <c r="I63" s="63" t="s">
        <v>341</v>
      </c>
      <c r="K63" s="64"/>
    </row>
    <row r="64" spans="1:13" s="63" customFormat="1" x14ac:dyDescent="0.25">
      <c r="A64" s="65">
        <v>1</v>
      </c>
      <c r="B64" s="66"/>
      <c r="C64" s="66" t="s">
        <v>202</v>
      </c>
      <c r="D64" s="66" t="s">
        <v>199</v>
      </c>
      <c r="E64" s="66" t="s">
        <v>207</v>
      </c>
      <c r="F64" s="66" t="s">
        <v>204</v>
      </c>
      <c r="G64" s="66"/>
      <c r="K64" s="64"/>
    </row>
    <row r="65" spans="1:13" s="63" customFormat="1" x14ac:dyDescent="0.25">
      <c r="A65" s="65">
        <v>2</v>
      </c>
      <c r="B65" s="66"/>
      <c r="C65" s="66" t="s">
        <v>208</v>
      </c>
      <c r="D65" s="66" t="s">
        <v>199</v>
      </c>
      <c r="E65" s="66" t="s">
        <v>209</v>
      </c>
      <c r="F65" s="66" t="s">
        <v>204</v>
      </c>
      <c r="G65" s="66"/>
      <c r="K65" s="64"/>
    </row>
    <row r="66" spans="1:13" s="63" customFormat="1" x14ac:dyDescent="0.25">
      <c r="A66" s="65">
        <v>1</v>
      </c>
      <c r="B66" s="66"/>
      <c r="C66" s="66" t="s">
        <v>325</v>
      </c>
      <c r="D66" s="66" t="s">
        <v>214</v>
      </c>
      <c r="E66" s="66" t="s">
        <v>326</v>
      </c>
      <c r="F66" s="66" t="s">
        <v>204</v>
      </c>
      <c r="G66" s="66"/>
      <c r="K66" s="64"/>
    </row>
    <row r="67" spans="1:13" s="63" customFormat="1" x14ac:dyDescent="0.25">
      <c r="A67" s="65">
        <v>1</v>
      </c>
      <c r="B67" s="66"/>
      <c r="C67" s="66" t="s">
        <v>210</v>
      </c>
      <c r="D67" s="66" t="s">
        <v>214</v>
      </c>
      <c r="E67" s="66" t="s">
        <v>215</v>
      </c>
      <c r="F67" s="66" t="s">
        <v>204</v>
      </c>
      <c r="G67" s="66"/>
      <c r="K67" s="64"/>
    </row>
    <row r="68" spans="1:13" s="63" customFormat="1" x14ac:dyDescent="0.25">
      <c r="A68" s="65">
        <v>1</v>
      </c>
      <c r="B68" s="66"/>
      <c r="C68" s="66" t="s">
        <v>212</v>
      </c>
      <c r="D68" s="66" t="s">
        <v>211</v>
      </c>
      <c r="E68" s="66" t="s">
        <v>213</v>
      </c>
      <c r="F68" s="66" t="s">
        <v>204</v>
      </c>
      <c r="G68" s="66"/>
      <c r="K68" s="64"/>
    </row>
    <row r="69" spans="1:13" s="63" customFormat="1" x14ac:dyDescent="0.25">
      <c r="A69" s="65">
        <v>1</v>
      </c>
      <c r="B69" s="66"/>
      <c r="C69" s="66" t="s">
        <v>216</v>
      </c>
      <c r="D69" s="66" t="s">
        <v>214</v>
      </c>
      <c r="E69" s="66" t="s">
        <v>217</v>
      </c>
      <c r="F69" s="66" t="s">
        <v>204</v>
      </c>
      <c r="G69" s="67"/>
      <c r="K69" s="64"/>
    </row>
    <row r="70" spans="1:13" s="63" customFormat="1" x14ac:dyDescent="0.25">
      <c r="A70" s="65">
        <v>1</v>
      </c>
      <c r="B70" s="66"/>
      <c r="C70" s="66" t="s">
        <v>224</v>
      </c>
      <c r="D70" s="66" t="s">
        <v>331</v>
      </c>
      <c r="E70" s="66"/>
      <c r="F70" s="68" t="s">
        <v>295</v>
      </c>
      <c r="G70" s="67"/>
      <c r="K70" s="64"/>
    </row>
    <row r="71" spans="1:13" s="63" customFormat="1" x14ac:dyDescent="0.25">
      <c r="A71" s="65">
        <v>1</v>
      </c>
      <c r="B71" s="66"/>
      <c r="C71" s="66" t="s">
        <v>225</v>
      </c>
      <c r="D71" s="66" t="s">
        <v>331</v>
      </c>
      <c r="E71" s="66"/>
      <c r="F71" s="68" t="s">
        <v>295</v>
      </c>
      <c r="G71" s="67"/>
      <c r="K71" s="64"/>
    </row>
    <row r="72" spans="1:13" s="63" customFormat="1" x14ac:dyDescent="0.25">
      <c r="A72" s="69">
        <v>0</v>
      </c>
      <c r="B72" s="68"/>
      <c r="C72" s="68" t="s">
        <v>329</v>
      </c>
      <c r="D72" s="68" t="s">
        <v>327</v>
      </c>
      <c r="E72" s="68" t="s">
        <v>328</v>
      </c>
      <c r="F72" s="68" t="s">
        <v>204</v>
      </c>
      <c r="G72" s="67" t="s">
        <v>330</v>
      </c>
      <c r="I72" s="63" t="s">
        <v>333</v>
      </c>
      <c r="K72" s="64"/>
    </row>
    <row r="73" spans="1:13" x14ac:dyDescent="0.25">
      <c r="A73" s="37"/>
      <c r="B73" s="15"/>
      <c r="C73" s="15"/>
      <c r="D73" s="15"/>
      <c r="E73" s="15"/>
      <c r="F73" s="15"/>
      <c r="G73" s="4"/>
    </row>
    <row r="74" spans="1:13" s="52" customFormat="1" x14ac:dyDescent="0.25">
      <c r="A74" s="25" t="s">
        <v>84</v>
      </c>
      <c r="B74" s="26"/>
      <c r="D74" s="26"/>
      <c r="E74" s="26"/>
      <c r="F74" s="26"/>
      <c r="G74" s="26"/>
      <c r="K74" s="27"/>
    </row>
    <row r="75" spans="1:13" s="51" customFormat="1" x14ac:dyDescent="0.25">
      <c r="A75" s="39">
        <v>1</v>
      </c>
      <c r="B75" s="28" t="s">
        <v>324</v>
      </c>
      <c r="C75" s="28" t="s">
        <v>50</v>
      </c>
      <c r="D75" s="28" t="s">
        <v>51</v>
      </c>
      <c r="E75" s="28" t="s">
        <v>70</v>
      </c>
      <c r="F75" s="28" t="s">
        <v>204</v>
      </c>
      <c r="G75" s="28"/>
      <c r="H75" s="51" t="s">
        <v>286</v>
      </c>
      <c r="I75" s="51" t="s">
        <v>268</v>
      </c>
      <c r="K75" s="29">
        <f>4850+407</f>
        <v>5257</v>
      </c>
    </row>
    <row r="76" spans="1:13" s="51" customFormat="1" x14ac:dyDescent="0.25">
      <c r="A76" s="39">
        <v>1</v>
      </c>
      <c r="B76" s="28" t="s">
        <v>324</v>
      </c>
      <c r="C76" s="28" t="s">
        <v>52</v>
      </c>
      <c r="D76" s="28" t="s">
        <v>51</v>
      </c>
      <c r="E76" s="28" t="s">
        <v>53</v>
      </c>
      <c r="F76" s="28" t="s">
        <v>204</v>
      </c>
      <c r="G76" s="28"/>
      <c r="H76" s="51" t="s">
        <v>287</v>
      </c>
      <c r="I76" s="51" t="s">
        <v>269</v>
      </c>
      <c r="K76" s="29">
        <v>1000</v>
      </c>
    </row>
    <row r="77" spans="1:13" s="51" customFormat="1" x14ac:dyDescent="0.25">
      <c r="A77" s="39">
        <v>1</v>
      </c>
      <c r="B77" s="28" t="s">
        <v>324</v>
      </c>
      <c r="C77" s="28" t="s">
        <v>296</v>
      </c>
      <c r="D77" s="28" t="s">
        <v>297</v>
      </c>
      <c r="E77" s="28" t="s">
        <v>312</v>
      </c>
      <c r="F77" s="28" t="s">
        <v>204</v>
      </c>
      <c r="G77" s="28"/>
      <c r="I77" s="51" t="s">
        <v>332</v>
      </c>
      <c r="K77" s="29"/>
    </row>
    <row r="79" spans="1:13" s="49" customFormat="1" x14ac:dyDescent="0.25">
      <c r="A79" s="31" t="s">
        <v>95</v>
      </c>
      <c r="K79" s="32" t="s">
        <v>86</v>
      </c>
    </row>
    <row r="80" spans="1:13" s="49" customFormat="1" x14ac:dyDescent="0.25">
      <c r="A80" s="41">
        <v>2</v>
      </c>
      <c r="B80" s="49" t="s">
        <v>261</v>
      </c>
      <c r="C80" s="49" t="s">
        <v>94</v>
      </c>
      <c r="D80" s="50" t="s">
        <v>271</v>
      </c>
      <c r="E80" s="31"/>
      <c r="F80" s="33" t="s">
        <v>279</v>
      </c>
      <c r="G80" s="31"/>
      <c r="H80" s="49" t="s">
        <v>219</v>
      </c>
      <c r="I80" s="31"/>
      <c r="J80" s="31"/>
      <c r="K80" s="32">
        <v>811</v>
      </c>
      <c r="L80" s="31"/>
      <c r="M80" s="31"/>
    </row>
    <row r="81" spans="1:13" s="49" customFormat="1" x14ac:dyDescent="0.25">
      <c r="A81" s="41">
        <v>1</v>
      </c>
      <c r="B81" s="49" t="s">
        <v>320</v>
      </c>
      <c r="C81" s="49" t="s">
        <v>321</v>
      </c>
      <c r="D81" s="50" t="s">
        <v>322</v>
      </c>
      <c r="E81" s="31"/>
      <c r="F81" s="33" t="s">
        <v>279</v>
      </c>
      <c r="G81" s="31"/>
      <c r="I81" s="31"/>
      <c r="J81" s="31"/>
      <c r="K81" s="32"/>
      <c r="L81" s="31"/>
      <c r="M81" s="31"/>
    </row>
    <row r="82" spans="1:13" s="49" customFormat="1" x14ac:dyDescent="0.25">
      <c r="A82" s="41">
        <v>1</v>
      </c>
      <c r="B82" s="49" t="s">
        <v>320</v>
      </c>
      <c r="C82" s="49" t="s">
        <v>323</v>
      </c>
      <c r="D82" s="50" t="s">
        <v>322</v>
      </c>
      <c r="E82" s="31"/>
      <c r="F82" s="33" t="s">
        <v>279</v>
      </c>
      <c r="G82" s="31"/>
      <c r="I82" s="31"/>
      <c r="J82" s="31"/>
      <c r="K82" s="32"/>
      <c r="L82" s="31"/>
      <c r="M82" s="31"/>
    </row>
    <row r="83" spans="1:13" s="49" customFormat="1" x14ac:dyDescent="0.25">
      <c r="A83" s="41">
        <v>3</v>
      </c>
      <c r="B83" s="49" t="s">
        <v>270</v>
      </c>
      <c r="C83" s="49" t="s">
        <v>218</v>
      </c>
      <c r="D83" s="50" t="s">
        <v>74</v>
      </c>
      <c r="E83" s="31"/>
      <c r="F83" s="34" t="s">
        <v>204</v>
      </c>
      <c r="G83" s="31"/>
      <c r="H83" s="49" t="s">
        <v>275</v>
      </c>
      <c r="I83" s="31"/>
      <c r="J83" s="31"/>
      <c r="K83" s="32"/>
      <c r="L83" s="31"/>
      <c r="M83" s="31"/>
    </row>
    <row r="84" spans="1:13" s="33" customFormat="1" x14ac:dyDescent="0.25">
      <c r="A84" s="41">
        <v>1</v>
      </c>
      <c r="B84" s="49" t="s">
        <v>261</v>
      </c>
      <c r="C84" s="33" t="s">
        <v>272</v>
      </c>
      <c r="D84" s="33" t="s">
        <v>96</v>
      </c>
      <c r="F84" s="33" t="s">
        <v>279</v>
      </c>
      <c r="H84" s="33" t="s">
        <v>130</v>
      </c>
      <c r="J84" s="35"/>
    </row>
    <row r="85" spans="1:13" s="49" customFormat="1" x14ac:dyDescent="0.25">
      <c r="A85" s="41">
        <v>2</v>
      </c>
      <c r="B85" s="49" t="s">
        <v>261</v>
      </c>
      <c r="C85" s="49" t="s">
        <v>128</v>
      </c>
      <c r="D85" s="49" t="s">
        <v>93</v>
      </c>
      <c r="F85" s="33" t="s">
        <v>279</v>
      </c>
      <c r="H85" s="49" t="s">
        <v>274</v>
      </c>
      <c r="K85" s="32">
        <v>400</v>
      </c>
    </row>
    <row r="86" spans="1:13" s="49" customFormat="1" x14ac:dyDescent="0.25">
      <c r="A86" s="41">
        <v>2</v>
      </c>
      <c r="B86" s="49" t="s">
        <v>261</v>
      </c>
      <c r="C86" s="50" t="s">
        <v>78</v>
      </c>
      <c r="D86" s="49" t="s">
        <v>129</v>
      </c>
      <c r="F86" s="33" t="s">
        <v>283</v>
      </c>
      <c r="H86" s="49" t="s">
        <v>284</v>
      </c>
      <c r="K86" s="32">
        <v>875</v>
      </c>
    </row>
    <row r="87" spans="1:13" s="49" customFormat="1" x14ac:dyDescent="0.25">
      <c r="A87" s="41">
        <v>4</v>
      </c>
      <c r="B87" s="49" t="s">
        <v>262</v>
      </c>
      <c r="C87" s="50" t="s">
        <v>75</v>
      </c>
      <c r="D87" s="50" t="s">
        <v>76</v>
      </c>
      <c r="F87" s="49" t="s">
        <v>279</v>
      </c>
      <c r="H87" s="49" t="s">
        <v>247</v>
      </c>
      <c r="K87" s="32">
        <v>673</v>
      </c>
    </row>
    <row r="88" spans="1:13" s="49" customFormat="1" x14ac:dyDescent="0.25">
      <c r="A88" s="41">
        <v>1</v>
      </c>
      <c r="B88" s="49" t="s">
        <v>261</v>
      </c>
      <c r="C88" s="50" t="s">
        <v>273</v>
      </c>
      <c r="D88" s="50" t="s">
        <v>342</v>
      </c>
      <c r="F88" s="49" t="s">
        <v>279</v>
      </c>
      <c r="K88" s="32"/>
    </row>
    <row r="89" spans="1:13" s="49" customFormat="1" x14ac:dyDescent="0.25">
      <c r="A89" s="41">
        <v>1</v>
      </c>
      <c r="B89" s="49" t="s">
        <v>261</v>
      </c>
      <c r="C89" s="49" t="s">
        <v>273</v>
      </c>
      <c r="D89" s="49" t="s">
        <v>276</v>
      </c>
      <c r="F89" s="33" t="s">
        <v>279</v>
      </c>
      <c r="H89" s="49" t="s">
        <v>285</v>
      </c>
      <c r="K89" s="32"/>
    </row>
    <row r="94" spans="1:13" x14ac:dyDescent="0.25">
      <c r="B94" s="71"/>
    </row>
    <row r="99" spans="1:7" x14ac:dyDescent="0.25">
      <c r="A99" s="46"/>
      <c r="G99" s="4"/>
    </row>
    <row r="100" spans="1:7" x14ac:dyDescent="0.25">
      <c r="A100" s="46"/>
      <c r="G100" s="15"/>
    </row>
    <row r="101" spans="1:7" x14ac:dyDescent="0.25">
      <c r="A101" s="46"/>
      <c r="G101" s="61"/>
    </row>
    <row r="126" spans="2:5" x14ac:dyDescent="0.25">
      <c r="B126" s="1"/>
      <c r="C126" s="45"/>
      <c r="D126" s="44"/>
      <c r="E126" s="44"/>
    </row>
    <row r="127" spans="2:5" x14ac:dyDescent="0.25">
      <c r="B127" s="44"/>
      <c r="C127" s="45"/>
      <c r="D127" s="44"/>
      <c r="E127" s="44"/>
    </row>
    <row r="128" spans="2:5" x14ac:dyDescent="0.25">
      <c r="B128" s="44"/>
      <c r="C128" s="45"/>
      <c r="D128" s="44"/>
      <c r="E128" s="44"/>
    </row>
    <row r="129" spans="2:5" x14ac:dyDescent="0.25">
      <c r="B129" s="44"/>
      <c r="C129" s="48"/>
      <c r="D129" s="44"/>
      <c r="E129" s="44"/>
    </row>
    <row r="130" spans="2:5" x14ac:dyDescent="0.25">
      <c r="B130" s="44"/>
      <c r="C130" s="45"/>
      <c r="D130" s="44"/>
      <c r="E130" s="44"/>
    </row>
    <row r="131" spans="2:5" x14ac:dyDescent="0.25">
      <c r="B131" s="44"/>
      <c r="C131" s="45"/>
      <c r="D131" s="44"/>
      <c r="E131" s="44"/>
    </row>
    <row r="132" spans="2:5" x14ac:dyDescent="0.25">
      <c r="B132" s="44"/>
      <c r="C132" s="45"/>
      <c r="D132" s="44"/>
      <c r="E132" s="44"/>
    </row>
    <row r="133" spans="2:5" x14ac:dyDescent="0.25">
      <c r="B133" s="44"/>
      <c r="C133" s="45"/>
      <c r="D133" s="44"/>
      <c r="E133" s="44"/>
    </row>
    <row r="134" spans="2:5" x14ac:dyDescent="0.25">
      <c r="B134" s="44"/>
      <c r="C134" s="45"/>
      <c r="D134" s="44"/>
      <c r="E134" s="44"/>
    </row>
    <row r="135" spans="2:5" x14ac:dyDescent="0.25">
      <c r="B135" s="44"/>
      <c r="C135" s="45"/>
      <c r="D135" s="44"/>
      <c r="E135" s="44"/>
    </row>
    <row r="136" spans="2:5" x14ac:dyDescent="0.25">
      <c r="B136" s="44"/>
      <c r="C136" s="45"/>
      <c r="D136" s="44"/>
      <c r="E136" s="44"/>
    </row>
    <row r="137" spans="2:5" x14ac:dyDescent="0.25">
      <c r="B137" s="44"/>
      <c r="C137" s="45"/>
      <c r="D137" s="44"/>
      <c r="E137" s="44"/>
    </row>
    <row r="138" spans="2:5" x14ac:dyDescent="0.25">
      <c r="B138" s="44"/>
      <c r="C138" s="45"/>
      <c r="D138" s="44"/>
      <c r="E138" s="44"/>
    </row>
    <row r="139" spans="2:5" x14ac:dyDescent="0.25">
      <c r="B139" s="44"/>
      <c r="C139" s="45"/>
      <c r="D139" s="44"/>
      <c r="E139" s="44"/>
    </row>
    <row r="140" spans="2:5" x14ac:dyDescent="0.25">
      <c r="B140" s="44"/>
      <c r="C140" s="45"/>
      <c r="D140" s="44"/>
      <c r="E140" s="44"/>
    </row>
    <row r="141" spans="2:5" x14ac:dyDescent="0.25">
      <c r="B141" s="44"/>
      <c r="C141" s="45"/>
      <c r="D141" s="44"/>
      <c r="E141" s="44"/>
    </row>
    <row r="142" spans="2:5" x14ac:dyDescent="0.25">
      <c r="B142" s="44"/>
      <c r="C142" s="45"/>
      <c r="D142" s="44"/>
      <c r="E142" s="44"/>
    </row>
    <row r="143" spans="2:5" x14ac:dyDescent="0.25">
      <c r="B143" s="44"/>
      <c r="C143" s="45"/>
      <c r="D143" s="44"/>
      <c r="E143" s="44"/>
    </row>
    <row r="145" spans="2:5" x14ac:dyDescent="0.25">
      <c r="B145" s="1"/>
      <c r="C145" s="45"/>
      <c r="D145" s="44"/>
      <c r="E145" s="44"/>
    </row>
    <row r="146" spans="2:5" x14ac:dyDescent="0.25">
      <c r="B146" s="44"/>
      <c r="C146" s="45"/>
      <c r="D146" s="44"/>
      <c r="E146" s="44"/>
    </row>
    <row r="147" spans="2:5" x14ac:dyDescent="0.25">
      <c r="B147" s="44"/>
      <c r="C147" s="45"/>
      <c r="D147" s="44"/>
      <c r="E147" s="44"/>
    </row>
    <row r="148" spans="2:5" x14ac:dyDescent="0.25">
      <c r="B148" s="44"/>
      <c r="C148" s="45"/>
      <c r="D148" s="44"/>
      <c r="E148" s="44"/>
    </row>
    <row r="149" spans="2:5" x14ac:dyDescent="0.25">
      <c r="B149" s="44"/>
      <c r="C149" s="45"/>
      <c r="D149" s="44"/>
      <c r="E149" s="44"/>
    </row>
    <row r="150" spans="2:5" x14ac:dyDescent="0.25">
      <c r="B150" s="44"/>
      <c r="C150" s="45"/>
      <c r="D150" s="44"/>
      <c r="E150" s="44"/>
    </row>
    <row r="151" spans="2:5" x14ac:dyDescent="0.25">
      <c r="B151" s="44"/>
      <c r="C151" s="45"/>
      <c r="D151" s="44"/>
      <c r="E151" s="44"/>
    </row>
    <row r="152" spans="2:5" x14ac:dyDescent="0.25">
      <c r="B152" s="44"/>
      <c r="C152" s="45"/>
      <c r="D152" s="44"/>
      <c r="E152" s="44"/>
    </row>
    <row r="153" spans="2:5" x14ac:dyDescent="0.25">
      <c r="B153" s="44"/>
      <c r="C153" s="48"/>
      <c r="D153" s="44"/>
      <c r="E153" s="44"/>
    </row>
    <row r="154" spans="2:5" x14ac:dyDescent="0.25">
      <c r="B154" s="44"/>
      <c r="C154" s="45"/>
      <c r="D154" s="44"/>
      <c r="E154" s="44"/>
    </row>
    <row r="155" spans="2:5" x14ac:dyDescent="0.25">
      <c r="B155" s="44"/>
      <c r="C155" s="45"/>
      <c r="D155" s="44"/>
      <c r="E155" s="44"/>
    </row>
    <row r="156" spans="2:5" x14ac:dyDescent="0.25">
      <c r="B156" s="44"/>
      <c r="C156" s="45"/>
      <c r="D156" s="44"/>
      <c r="E156" s="44"/>
    </row>
    <row r="157" spans="2:5" x14ac:dyDescent="0.25">
      <c r="B157" s="44"/>
      <c r="C157" s="45"/>
      <c r="D157" s="44"/>
      <c r="E157" s="44"/>
    </row>
    <row r="158" spans="2:5" x14ac:dyDescent="0.25">
      <c r="B158" s="44"/>
      <c r="C158" s="45"/>
      <c r="D158" s="44"/>
      <c r="E158" s="44"/>
    </row>
    <row r="159" spans="2:5" x14ac:dyDescent="0.25">
      <c r="B159" s="44"/>
      <c r="C159" s="45"/>
      <c r="D159" s="44"/>
      <c r="E159" s="44"/>
    </row>
    <row r="160" spans="2:5" x14ac:dyDescent="0.25">
      <c r="B160" s="1"/>
      <c r="C160" s="45"/>
      <c r="D160" s="44"/>
      <c r="E160" s="44"/>
    </row>
    <row r="161" spans="2:5" x14ac:dyDescent="0.25">
      <c r="B161" s="44"/>
      <c r="C161" s="45"/>
      <c r="D161" s="44"/>
      <c r="E161" s="44"/>
    </row>
    <row r="162" spans="2:5" x14ac:dyDescent="0.25">
      <c r="B162" s="44"/>
      <c r="C162" s="45"/>
      <c r="D162" s="44"/>
      <c r="E162" s="44"/>
    </row>
    <row r="163" spans="2:5" x14ac:dyDescent="0.25">
      <c r="B163" s="44"/>
      <c r="C163" s="45"/>
      <c r="D163" s="44"/>
      <c r="E163" s="44"/>
    </row>
    <row r="164" spans="2:5" x14ac:dyDescent="0.25">
      <c r="B164" s="44"/>
      <c r="C164" s="45"/>
      <c r="D164" s="44"/>
      <c r="E164" s="44"/>
    </row>
    <row r="165" spans="2:5" x14ac:dyDescent="0.25">
      <c r="B165" s="44"/>
      <c r="C165" s="45"/>
      <c r="D165" s="44"/>
      <c r="E165" s="44"/>
    </row>
    <row r="166" spans="2:5" x14ac:dyDescent="0.25">
      <c r="B166" s="44"/>
      <c r="C166" s="45"/>
      <c r="D166" s="44"/>
      <c r="E166" s="44"/>
    </row>
    <row r="167" spans="2:5" x14ac:dyDescent="0.25">
      <c r="B167" s="44"/>
      <c r="C167" s="45"/>
      <c r="D167" s="44"/>
      <c r="E167" s="44"/>
    </row>
    <row r="168" spans="2:5" x14ac:dyDescent="0.25">
      <c r="B168" s="44"/>
      <c r="C168" s="45"/>
      <c r="D168" s="44"/>
      <c r="E168" s="44"/>
    </row>
    <row r="169" spans="2:5" x14ac:dyDescent="0.25">
      <c r="B169" s="44"/>
      <c r="C169" s="45"/>
      <c r="D169" s="44"/>
      <c r="E169" s="44"/>
    </row>
    <row r="170" spans="2:5" x14ac:dyDescent="0.25">
      <c r="B170" s="44"/>
      <c r="C170" s="45"/>
      <c r="D170" s="44"/>
      <c r="E170" s="44"/>
    </row>
    <row r="171" spans="2:5" x14ac:dyDescent="0.25">
      <c r="B171" s="44"/>
      <c r="C171" s="45"/>
      <c r="D171" s="44"/>
      <c r="E171" s="44"/>
    </row>
    <row r="172" spans="2:5" x14ac:dyDescent="0.25">
      <c r="B172" s="44"/>
      <c r="C172" s="45"/>
      <c r="D172" s="44"/>
      <c r="E172" s="44"/>
    </row>
    <row r="173" spans="2:5" x14ac:dyDescent="0.25">
      <c r="B173" s="44"/>
      <c r="C173" s="45"/>
      <c r="D173" s="44"/>
      <c r="E173" s="44"/>
    </row>
    <row r="174" spans="2:5" x14ac:dyDescent="0.25">
      <c r="B174" s="44"/>
      <c r="C174" s="45"/>
      <c r="D174" s="44"/>
      <c r="E174" s="44"/>
    </row>
    <row r="175" spans="2:5" x14ac:dyDescent="0.25">
      <c r="B175" s="44"/>
      <c r="C175" s="45"/>
      <c r="D175" s="44"/>
      <c r="E175" s="44"/>
    </row>
    <row r="176" spans="2:5" x14ac:dyDescent="0.25">
      <c r="B176" s="44"/>
      <c r="C176" s="45"/>
      <c r="D176" s="44"/>
      <c r="E176" s="44"/>
    </row>
    <row r="177" spans="2:5" x14ac:dyDescent="0.25">
      <c r="B177" s="44"/>
      <c r="C177" s="45"/>
      <c r="D177" s="44"/>
      <c r="E177" s="44"/>
    </row>
  </sheetData>
  <hyperlinks>
    <hyperlink ref="I34" r:id="rId1" xr:uid="{EC361164-A1DB-4A89-AB24-60D2FA42A6C4}"/>
    <hyperlink ref="I16" r:id="rId2" display="http://me.berkeley.edu/wp-content/uploads/2020/09/Rotex-18-A-Turret-Punch-Manual.pdf" xr:uid="{F231EB7F-00F1-42F1-B9B7-0684C584B81F}"/>
    <hyperlink ref="I42" r:id="rId3" display="https://www.boschtools.com/us/en/ocsmedia/2610051825_1617_0518.pdf" xr:uid="{94CE95EF-1293-432C-8605-7280EBAF9CAF}"/>
  </hyperlinks>
  <pageMargins left="0.25" right="0.25" top="0.75" bottom="0.75" header="0.3" footer="0.3"/>
  <pageSetup fitToHeight="0" orientation="landscape" r:id="rId4"/>
  <headerFooter>
    <oddHeader>&amp;R
Mo29APR2019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IS Large Tools</vt:lpstr>
      <vt:lpstr>'IS Large Tools'!Print_Area</vt:lpstr>
    </vt:vector>
  </TitlesOfParts>
  <Company>UMKC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bkanoy@umkc.edu</dc:creator>
  <cp:lastModifiedBy>Davis, Christina</cp:lastModifiedBy>
  <cp:revision/>
  <cp:lastPrinted>2021-10-11T18:56:18Z</cp:lastPrinted>
  <dcterms:created xsi:type="dcterms:W3CDTF">2017-09-24T20:51:19Z</dcterms:created>
  <dcterms:modified xsi:type="dcterms:W3CDTF">2022-03-14T16:28:30Z</dcterms:modified>
</cp:coreProperties>
</file>